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業務文書\組織別\05-企画政策部\052000情報政策課\000_データ受け渡し\オープンデータ\情報→広報\06kuseijoho\02zinkotokei-nenreibetsu\"/>
    </mc:Choice>
  </mc:AlternateContent>
  <bookViews>
    <workbookView xWindow="9510" yWindow="-45" windowWidth="5520" windowHeight="9075"/>
  </bookViews>
  <sheets>
    <sheet name="22年1月" sheetId="2" r:id="rId1"/>
    <sheet name="4月" sheetId="3" r:id="rId2"/>
    <sheet name="7月" sheetId="4" r:id="rId3"/>
    <sheet name="10月" sheetId="5" r:id="rId4"/>
  </sheets>
  <definedNames>
    <definedName name="_xlnm.Print_Area" localSheetId="3">'10月'!$A$1:$L$54</definedName>
    <definedName name="_xlnm.Print_Area" localSheetId="0">'22年1月'!$A$1:$L$54</definedName>
    <definedName name="_xlnm.Print_Area" localSheetId="1">'4月'!$A$1:$L$54</definedName>
    <definedName name="_xlnm.Print_Area" localSheetId="2">'7月'!$A$1:$L$54</definedName>
  </definedNames>
  <calcPr calcId="152511"/>
</workbook>
</file>

<file path=xl/calcChain.xml><?xml version="1.0" encoding="utf-8"?>
<calcChain xmlns="http://schemas.openxmlformats.org/spreadsheetml/2006/main">
  <c r="Q8" i="4" l="1"/>
  <c r="N7" i="4"/>
  <c r="N8" i="4"/>
  <c r="N9" i="4"/>
  <c r="N10" i="4"/>
  <c r="N11" i="4"/>
  <c r="N13" i="4"/>
  <c r="N14" i="4"/>
  <c r="N15" i="4"/>
  <c r="N16" i="4"/>
  <c r="N17" i="4"/>
  <c r="N19" i="4"/>
  <c r="N20" i="4"/>
  <c r="N21" i="4"/>
  <c r="N22" i="4"/>
  <c r="N23" i="4"/>
  <c r="N25" i="4"/>
  <c r="N26" i="4"/>
  <c r="N27" i="4"/>
  <c r="N28" i="4"/>
  <c r="N29" i="4"/>
  <c r="N31" i="4"/>
  <c r="N32" i="4"/>
  <c r="N33" i="4"/>
  <c r="N34" i="4"/>
  <c r="N35" i="4"/>
  <c r="N37" i="4"/>
  <c r="N38" i="4"/>
  <c r="N39" i="4"/>
  <c r="N40" i="4"/>
  <c r="N41" i="4"/>
  <c r="N43" i="4"/>
  <c r="N44" i="4"/>
  <c r="N45" i="4"/>
  <c r="N46" i="4"/>
  <c r="N47" i="4"/>
  <c r="O7" i="4"/>
  <c r="Q7" i="4"/>
  <c r="Q9" i="4"/>
  <c r="Q10" i="4"/>
  <c r="K57" i="4"/>
  <c r="O8" i="4"/>
  <c r="O9" i="4"/>
  <c r="O10" i="4"/>
  <c r="O11" i="4"/>
  <c r="O13" i="4"/>
  <c r="O14" i="4"/>
  <c r="O15" i="4"/>
  <c r="O16" i="4"/>
  <c r="O17" i="4"/>
  <c r="O19" i="4"/>
  <c r="O20" i="4"/>
  <c r="O21" i="4"/>
  <c r="O22" i="4"/>
  <c r="O23" i="4"/>
  <c r="O25" i="4"/>
  <c r="O26" i="4"/>
  <c r="O27" i="4"/>
  <c r="O28" i="4"/>
  <c r="O29" i="4"/>
  <c r="O31" i="4"/>
  <c r="O32" i="4"/>
  <c r="O33" i="4"/>
  <c r="O34" i="4"/>
  <c r="O35" i="4"/>
  <c r="O37" i="4"/>
  <c r="O38" i="4"/>
  <c r="O39" i="4"/>
  <c r="O40" i="4"/>
  <c r="O41" i="4"/>
  <c r="O43" i="4"/>
  <c r="O44" i="4"/>
  <c r="O45" i="4"/>
  <c r="O46" i="4"/>
  <c r="O47" i="4"/>
  <c r="P7" i="4"/>
  <c r="P8" i="4"/>
  <c r="P9" i="4"/>
  <c r="P10" i="4"/>
  <c r="P11" i="4"/>
  <c r="P13" i="4"/>
  <c r="P14" i="4"/>
  <c r="P15" i="4"/>
  <c r="P16" i="4"/>
  <c r="P17" i="4"/>
  <c r="P19" i="4"/>
  <c r="P20" i="4"/>
  <c r="P21" i="4"/>
  <c r="P22" i="4"/>
  <c r="P23" i="4"/>
  <c r="P25" i="4"/>
  <c r="P26" i="4"/>
  <c r="P27" i="4"/>
  <c r="P28" i="4"/>
  <c r="P29" i="4"/>
  <c r="P31" i="4"/>
  <c r="P32" i="4"/>
  <c r="P33" i="4"/>
  <c r="P34" i="4"/>
  <c r="P35" i="4"/>
  <c r="P37" i="4"/>
  <c r="P38" i="4"/>
  <c r="P39" i="4"/>
  <c r="P40" i="4"/>
  <c r="P41" i="4"/>
  <c r="P43" i="4"/>
  <c r="P44" i="4"/>
  <c r="P45" i="4"/>
  <c r="P46" i="4"/>
  <c r="P47" i="4"/>
  <c r="N7" i="5"/>
  <c r="N8" i="5"/>
  <c r="N9" i="5"/>
  <c r="P48" i="5"/>
  <c r="N10" i="5"/>
  <c r="N11" i="5"/>
  <c r="N13" i="5"/>
  <c r="N14" i="5"/>
  <c r="N15" i="5"/>
  <c r="N16" i="5"/>
  <c r="N17" i="5"/>
  <c r="N19" i="5"/>
  <c r="N20" i="5"/>
  <c r="N21" i="5"/>
  <c r="N22" i="5"/>
  <c r="N23" i="5"/>
  <c r="N25" i="5"/>
  <c r="N26" i="5"/>
  <c r="N27" i="5"/>
  <c r="N28" i="5"/>
  <c r="N29" i="5"/>
  <c r="N31" i="5"/>
  <c r="N32" i="5"/>
  <c r="N33" i="5"/>
  <c r="N34" i="5"/>
  <c r="N35" i="5"/>
  <c r="N37" i="5"/>
  <c r="N38" i="5"/>
  <c r="N39" i="5"/>
  <c r="N40" i="5"/>
  <c r="N41" i="5"/>
  <c r="N43" i="5"/>
  <c r="N44" i="5"/>
  <c r="N45" i="5"/>
  <c r="N46" i="5"/>
  <c r="N47" i="5"/>
  <c r="O7" i="5"/>
  <c r="O8" i="5"/>
  <c r="O9" i="5"/>
  <c r="O10" i="5"/>
  <c r="O11" i="5"/>
  <c r="O13" i="5"/>
  <c r="O14" i="5"/>
  <c r="O15" i="5"/>
  <c r="O16" i="5"/>
  <c r="O17" i="5"/>
  <c r="O19" i="5"/>
  <c r="O20" i="5"/>
  <c r="O21" i="5"/>
  <c r="O22" i="5"/>
  <c r="O23" i="5"/>
  <c r="O25" i="5"/>
  <c r="O26" i="5"/>
  <c r="O27" i="5"/>
  <c r="O28" i="5"/>
  <c r="O29" i="5"/>
  <c r="O31" i="5"/>
  <c r="O32" i="5"/>
  <c r="O33" i="5"/>
  <c r="O34" i="5"/>
  <c r="O35" i="5"/>
  <c r="O37" i="5"/>
  <c r="O38" i="5"/>
  <c r="O39" i="5"/>
  <c r="O40" i="5"/>
  <c r="O41" i="5"/>
  <c r="O43" i="5"/>
  <c r="O44" i="5"/>
  <c r="O45" i="5"/>
  <c r="O46" i="5"/>
  <c r="O47" i="5"/>
  <c r="P7" i="5"/>
  <c r="P8" i="5"/>
  <c r="P9" i="5"/>
  <c r="P10" i="5"/>
  <c r="P11" i="5"/>
  <c r="P13" i="5"/>
  <c r="P14" i="5"/>
  <c r="P15" i="5"/>
  <c r="P16" i="5"/>
  <c r="P17" i="5"/>
  <c r="P19" i="5"/>
  <c r="P20" i="5"/>
  <c r="P21" i="5"/>
  <c r="P22" i="5"/>
  <c r="P23" i="5"/>
  <c r="P25" i="5"/>
  <c r="P26" i="5"/>
  <c r="P27" i="5"/>
  <c r="P28" i="5"/>
  <c r="P29" i="5"/>
  <c r="P31" i="5"/>
  <c r="P32" i="5"/>
  <c r="P33" i="5"/>
  <c r="P34" i="5"/>
  <c r="P35" i="5"/>
  <c r="P37" i="5"/>
  <c r="P38" i="5"/>
  <c r="P39" i="5"/>
  <c r="P40" i="5"/>
  <c r="P41" i="5"/>
  <c r="P43" i="5"/>
  <c r="P44" i="5"/>
  <c r="P45" i="5"/>
  <c r="P46" i="5"/>
  <c r="P47" i="5"/>
  <c r="N7" i="3"/>
  <c r="P48" i="3"/>
  <c r="N8" i="3"/>
  <c r="N9" i="3"/>
  <c r="N10" i="3"/>
  <c r="N11" i="3"/>
  <c r="N13" i="3"/>
  <c r="N14" i="3"/>
  <c r="N15" i="3"/>
  <c r="N16" i="3"/>
  <c r="N17" i="3"/>
  <c r="N19" i="3"/>
  <c r="N20" i="3"/>
  <c r="N21" i="3"/>
  <c r="N22" i="3"/>
  <c r="N23" i="3"/>
  <c r="N25" i="3"/>
  <c r="N26" i="3"/>
  <c r="N27" i="3"/>
  <c r="N28" i="3"/>
  <c r="N29" i="3"/>
  <c r="N31" i="3"/>
  <c r="N32" i="3"/>
  <c r="N33" i="3"/>
  <c r="N34" i="3"/>
  <c r="N35" i="3"/>
  <c r="N37" i="3"/>
  <c r="N38" i="3"/>
  <c r="N39" i="3"/>
  <c r="N40" i="3"/>
  <c r="N41" i="3"/>
  <c r="N43" i="3"/>
  <c r="N44" i="3"/>
  <c r="N45" i="3"/>
  <c r="N46" i="3"/>
  <c r="N47" i="3"/>
  <c r="O7" i="3"/>
  <c r="O8" i="3"/>
  <c r="O9" i="3"/>
  <c r="O10" i="3"/>
  <c r="O11" i="3"/>
  <c r="O13" i="3"/>
  <c r="O14" i="3"/>
  <c r="O15" i="3"/>
  <c r="O16" i="3"/>
  <c r="O17" i="3"/>
  <c r="O19" i="3"/>
  <c r="O20" i="3"/>
  <c r="O21" i="3"/>
  <c r="O22" i="3"/>
  <c r="O23" i="3"/>
  <c r="O25" i="3"/>
  <c r="O26" i="3"/>
  <c r="O27" i="3"/>
  <c r="O28" i="3"/>
  <c r="O29" i="3"/>
  <c r="O31" i="3"/>
  <c r="O32" i="3"/>
  <c r="O33" i="3"/>
  <c r="O34" i="3"/>
  <c r="O35" i="3"/>
  <c r="O37" i="3"/>
  <c r="O38" i="3"/>
  <c r="O39" i="3"/>
  <c r="O40" i="3"/>
  <c r="O41" i="3"/>
  <c r="O43" i="3"/>
  <c r="O44" i="3"/>
  <c r="O45" i="3"/>
  <c r="O46" i="3"/>
  <c r="O47" i="3"/>
  <c r="P7" i="3"/>
  <c r="P8" i="3"/>
  <c r="P9" i="3"/>
  <c r="P10" i="3"/>
  <c r="P11" i="3"/>
  <c r="P13" i="3"/>
  <c r="P14" i="3"/>
  <c r="P15" i="3"/>
  <c r="P16" i="3"/>
  <c r="P17" i="3"/>
  <c r="P19" i="3"/>
  <c r="P20" i="3"/>
  <c r="P21" i="3"/>
  <c r="P22" i="3"/>
  <c r="P23" i="3"/>
  <c r="P25" i="3"/>
  <c r="P26" i="3"/>
  <c r="P27" i="3"/>
  <c r="P28" i="3"/>
  <c r="P29" i="3"/>
  <c r="P31" i="3"/>
  <c r="P32" i="3"/>
  <c r="P33" i="3"/>
  <c r="P34" i="3"/>
  <c r="P35" i="3"/>
  <c r="P37" i="3"/>
  <c r="P38" i="3"/>
  <c r="P39" i="3"/>
  <c r="P40" i="3"/>
  <c r="P41" i="3"/>
  <c r="P43" i="3"/>
  <c r="P44" i="3"/>
  <c r="P45" i="3"/>
  <c r="P46" i="3"/>
  <c r="P47" i="3"/>
  <c r="N7" i="2"/>
  <c r="O7" i="2"/>
  <c r="P7" i="2"/>
  <c r="Q7" i="2"/>
  <c r="Q9" i="2"/>
  <c r="Q10" i="2"/>
  <c r="N8" i="2"/>
  <c r="O8" i="2"/>
  <c r="P8" i="2"/>
  <c r="N9" i="2"/>
  <c r="O9" i="2"/>
  <c r="P9" i="2"/>
  <c r="N10" i="2"/>
  <c r="O10" i="2"/>
  <c r="P10" i="2"/>
  <c r="N11" i="2"/>
  <c r="O11" i="2"/>
  <c r="P11" i="2"/>
  <c r="N13" i="2"/>
  <c r="O13" i="2"/>
  <c r="P13" i="2"/>
  <c r="N14" i="2"/>
  <c r="O14" i="2"/>
  <c r="P14" i="2"/>
  <c r="N15" i="2"/>
  <c r="O15" i="2"/>
  <c r="P15" i="2"/>
  <c r="N16" i="2"/>
  <c r="O16" i="2"/>
  <c r="P16" i="2"/>
  <c r="N17" i="2"/>
  <c r="O17" i="2"/>
  <c r="P17" i="2"/>
  <c r="N19" i="2"/>
  <c r="O19" i="2"/>
  <c r="P19" i="2"/>
  <c r="N20" i="2"/>
  <c r="O20" i="2"/>
  <c r="P20" i="2"/>
  <c r="N21" i="2"/>
  <c r="O21" i="2"/>
  <c r="P21" i="2"/>
  <c r="N22" i="2"/>
  <c r="O22" i="2"/>
  <c r="P22" i="2"/>
  <c r="N23" i="2"/>
  <c r="O23" i="2"/>
  <c r="P23" i="2"/>
  <c r="N25" i="2"/>
  <c r="O25" i="2"/>
  <c r="P25" i="2"/>
  <c r="N26" i="2"/>
  <c r="O26" i="2"/>
  <c r="P26" i="2"/>
  <c r="N27" i="2"/>
  <c r="O27" i="2"/>
  <c r="P27" i="2"/>
  <c r="N28" i="2"/>
  <c r="O28" i="2"/>
  <c r="P28" i="2"/>
  <c r="N29" i="2"/>
  <c r="O29" i="2"/>
  <c r="P29" i="2"/>
  <c r="N31" i="2"/>
  <c r="O31" i="2"/>
  <c r="P31" i="2"/>
  <c r="N32" i="2"/>
  <c r="O32" i="2"/>
  <c r="P32" i="2"/>
  <c r="N33" i="2"/>
  <c r="O33" i="2"/>
  <c r="P33" i="2"/>
  <c r="N34" i="2"/>
  <c r="O34" i="2"/>
  <c r="P34" i="2"/>
  <c r="N35" i="2"/>
  <c r="O35" i="2"/>
  <c r="P35" i="2"/>
  <c r="N37" i="2"/>
  <c r="O37" i="2"/>
  <c r="P37" i="2"/>
  <c r="N38" i="2"/>
  <c r="O38" i="2"/>
  <c r="P38" i="2"/>
  <c r="N39" i="2"/>
  <c r="O39" i="2"/>
  <c r="P39" i="2"/>
  <c r="N40" i="2"/>
  <c r="O40" i="2"/>
  <c r="P40" i="2"/>
  <c r="N41" i="2"/>
  <c r="O41" i="2"/>
  <c r="P41" i="2"/>
  <c r="N43" i="2"/>
  <c r="O43" i="2"/>
  <c r="P43" i="2"/>
  <c r="N44" i="2"/>
  <c r="O44" i="2"/>
  <c r="P44" i="2"/>
  <c r="N45" i="2"/>
  <c r="O45" i="2"/>
  <c r="P45" i="2"/>
  <c r="N46" i="2"/>
  <c r="O46" i="2"/>
  <c r="P46" i="2"/>
  <c r="N47" i="2"/>
  <c r="O47" i="2"/>
  <c r="P47" i="2"/>
  <c r="Q8" i="2"/>
</calcChain>
</file>

<file path=xl/sharedStrings.xml><?xml version="1.0" encoding="utf-8"?>
<sst xmlns="http://schemas.openxmlformats.org/spreadsheetml/2006/main" count="248" uniqueCount="57">
  <si>
    <t>年齢（各歳）別及び男女別人口</t>
    <rPh sb="0" eb="2">
      <t>ネンレイ</t>
    </rPh>
    <rPh sb="3" eb="4">
      <t>カク</t>
    </rPh>
    <rPh sb="4" eb="5">
      <t>サイ</t>
    </rPh>
    <rPh sb="6" eb="7">
      <t>ベツ</t>
    </rPh>
    <rPh sb="7" eb="8">
      <t>オヨ</t>
    </rPh>
    <rPh sb="9" eb="12">
      <t>ダンジョベツ</t>
    </rPh>
    <rPh sb="12" eb="14">
      <t>ジンコウ</t>
    </rPh>
    <phoneticPr fontId="2"/>
  </si>
  <si>
    <t>104～</t>
    <phoneticPr fontId="2"/>
  </si>
  <si>
    <t>　    電話　５８０３－１１７２</t>
    <rPh sb="5" eb="7">
      <t>デンワ</t>
    </rPh>
    <phoneticPr fontId="2"/>
  </si>
  <si>
    <t>平均年齢</t>
    <rPh sb="0" eb="2">
      <t>ヘイキン</t>
    </rPh>
    <rPh sb="2" eb="4">
      <t>ネンレイ</t>
    </rPh>
    <phoneticPr fontId="2"/>
  </si>
  <si>
    <t>歳</t>
    <rPh sb="0" eb="1">
      <t>サイ</t>
    </rPh>
    <phoneticPr fontId="2"/>
  </si>
  <si>
    <t xml:space="preserve">              文京区区民部区民課統計施設係</t>
    <rPh sb="14" eb="17">
      <t>ブンキョウク</t>
    </rPh>
    <rPh sb="17" eb="19">
      <t>クミン</t>
    </rPh>
    <rPh sb="19" eb="20">
      <t>ブ</t>
    </rPh>
    <rPh sb="20" eb="22">
      <t>クミン</t>
    </rPh>
    <rPh sb="22" eb="23">
      <t>カ</t>
    </rPh>
    <rPh sb="23" eb="25">
      <t>トウケイ</t>
    </rPh>
    <rPh sb="25" eb="27">
      <t>シセツ</t>
    </rPh>
    <rPh sb="27" eb="28">
      <t>ガカリ</t>
    </rPh>
    <phoneticPr fontId="2"/>
  </si>
  <si>
    <t>年齢（各歳）別及び男女別人口</t>
    <rPh sb="0" eb="2">
      <t>ネンレイ</t>
    </rPh>
    <rPh sb="3" eb="4">
      <t>カク</t>
    </rPh>
    <rPh sb="4" eb="5">
      <t>サイ</t>
    </rPh>
    <rPh sb="6" eb="7">
      <t>ベツ</t>
    </rPh>
    <rPh sb="7" eb="8">
      <t>オヨ</t>
    </rPh>
    <rPh sb="9" eb="12">
      <t>ダンジョベツ</t>
    </rPh>
    <rPh sb="12" eb="14">
      <t>ジンコウ</t>
    </rPh>
    <phoneticPr fontId="2"/>
  </si>
  <si>
    <t>年齢</t>
    <rPh sb="0" eb="2">
      <t>ネンレイ</t>
    </rPh>
    <phoneticPr fontId="2"/>
  </si>
  <si>
    <t>男女計</t>
    <rPh sb="0" eb="2">
      <t>ダンジョ</t>
    </rPh>
    <rPh sb="2" eb="3">
      <t>ケイ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</si>
  <si>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</si>
  <si>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</si>
  <si>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総数</t>
    <rPh sb="0" eb="2">
      <t>ソウスウ</t>
    </rPh>
    <phoneticPr fontId="2"/>
  </si>
  <si>
    <t>０～４歳計</t>
    <rPh sb="3" eb="4">
      <t>サイ</t>
    </rPh>
    <rPh sb="4" eb="5">
      <t>ケイ</t>
    </rPh>
    <phoneticPr fontId="2"/>
  </si>
  <si>
    <t>３５～３９歳計</t>
    <rPh sb="3" eb="6">
      <t>３９サイ</t>
    </rPh>
    <rPh sb="6" eb="7">
      <t>ケイ</t>
    </rPh>
    <phoneticPr fontId="2"/>
  </si>
  <si>
    <t>７０～７４歳計</t>
    <rPh sb="5" eb="7">
      <t>サイケイ</t>
    </rPh>
    <phoneticPr fontId="2"/>
  </si>
  <si>
    <t>５～９歳計</t>
    <rPh sb="3" eb="4">
      <t>サイ</t>
    </rPh>
    <rPh sb="4" eb="5">
      <t>ケイ</t>
    </rPh>
    <phoneticPr fontId="2"/>
  </si>
  <si>
    <t>４０～４４歳計</t>
    <rPh sb="3" eb="6">
      <t>４５サイ</t>
    </rPh>
    <rPh sb="6" eb="7">
      <t>ケイ</t>
    </rPh>
    <phoneticPr fontId="2"/>
  </si>
  <si>
    <t>７５～７９歳計</t>
    <rPh sb="3" eb="6">
      <t>７９サイ</t>
    </rPh>
    <rPh sb="6" eb="7">
      <t>ケイ</t>
    </rPh>
    <phoneticPr fontId="2"/>
  </si>
  <si>
    <t>１０～１４歳計</t>
    <rPh sb="5" eb="6">
      <t>サイ</t>
    </rPh>
    <rPh sb="6" eb="7">
      <t>ケイ</t>
    </rPh>
    <phoneticPr fontId="2"/>
  </si>
  <si>
    <t>４５～４９歳計</t>
    <rPh sb="5" eb="6">
      <t>サイ</t>
    </rPh>
    <rPh sb="6" eb="7">
      <t>ケイ</t>
    </rPh>
    <phoneticPr fontId="2"/>
  </si>
  <si>
    <t>８０～８４歳計</t>
    <rPh sb="4" eb="6">
      <t>５４サイ</t>
    </rPh>
    <rPh sb="6" eb="7">
      <t>ケイ</t>
    </rPh>
    <phoneticPr fontId="2"/>
  </si>
  <si>
    <t>１５～１９歳計</t>
    <rPh sb="5" eb="7">
      <t>サイケイ</t>
    </rPh>
    <phoneticPr fontId="2"/>
  </si>
  <si>
    <t>５０～５４歳計</t>
    <rPh sb="3" eb="6">
      <t>５４サイ</t>
    </rPh>
    <rPh sb="6" eb="7">
      <t>ケイ</t>
    </rPh>
    <phoneticPr fontId="2"/>
  </si>
  <si>
    <t>８５～８９歳計</t>
    <rPh sb="5" eb="7">
      <t>サイケイ</t>
    </rPh>
    <phoneticPr fontId="2"/>
  </si>
  <si>
    <t>２０～２４歳計</t>
    <rPh sb="3" eb="6">
      <t>２４サイ</t>
    </rPh>
    <rPh sb="6" eb="7">
      <t>ケイ</t>
    </rPh>
    <phoneticPr fontId="2"/>
  </si>
  <si>
    <t>５５～５９歳計</t>
    <rPh sb="0" eb="2">
      <t>５５サイ</t>
    </rPh>
    <rPh sb="5" eb="7">
      <t>サイケイ</t>
    </rPh>
    <phoneticPr fontId="2"/>
  </si>
  <si>
    <t>９０～９４歳計</t>
    <rPh sb="3" eb="6">
      <t>９４サイ</t>
    </rPh>
    <rPh sb="6" eb="7">
      <t>ケイ</t>
    </rPh>
    <phoneticPr fontId="2"/>
  </si>
  <si>
    <t>２５～２９歳計</t>
    <rPh sb="3" eb="6">
      <t>２９サイ</t>
    </rPh>
    <rPh sb="6" eb="7">
      <t>ケイ</t>
    </rPh>
    <phoneticPr fontId="2"/>
  </si>
  <si>
    <t>６０～６４歳計</t>
    <rPh sb="3" eb="6">
      <t>６４サイ</t>
    </rPh>
    <rPh sb="6" eb="7">
      <t>ケイ</t>
    </rPh>
    <phoneticPr fontId="2"/>
  </si>
  <si>
    <t>９５～９９歳計</t>
    <rPh sb="5" eb="6">
      <t>サイ</t>
    </rPh>
    <rPh sb="6" eb="7">
      <t>ケイ</t>
    </rPh>
    <phoneticPr fontId="2"/>
  </si>
  <si>
    <t>３０～３４歳計</t>
    <rPh sb="5" eb="7">
      <t>サイケイ</t>
    </rPh>
    <phoneticPr fontId="2"/>
  </si>
  <si>
    <t>６５～６９歳計</t>
    <rPh sb="0" eb="2">
      <t>６５サイ</t>
    </rPh>
    <rPh sb="5" eb="7">
      <t>サイケイ</t>
    </rPh>
    <phoneticPr fontId="2"/>
  </si>
  <si>
    <t>100歳以上計</t>
    <rPh sb="3" eb="4">
      <t>サイ</t>
    </rPh>
    <rPh sb="4" eb="6">
      <t>イジョウ</t>
    </rPh>
    <rPh sb="6" eb="7">
      <t>ケイ</t>
    </rPh>
    <phoneticPr fontId="2"/>
  </si>
  <si>
    <t>　年　齢　３　区　分　人　口　と　構　成　比　</t>
    <rPh sb="1" eb="4">
      <t>ネンレイ</t>
    </rPh>
    <rPh sb="7" eb="10">
      <t>クブン</t>
    </rPh>
    <rPh sb="11" eb="14">
      <t>ジンコウ</t>
    </rPh>
    <rPh sb="17" eb="22">
      <t>コウセイヒ</t>
    </rPh>
    <phoneticPr fontId="2"/>
  </si>
  <si>
    <t>区分</t>
    <rPh sb="0" eb="2">
      <t>クブン</t>
    </rPh>
    <phoneticPr fontId="2"/>
  </si>
  <si>
    <t>年少人口　　（０～１４歳）</t>
    <rPh sb="0" eb="4">
      <t>ネンショウジンコウ</t>
    </rPh>
    <rPh sb="9" eb="12">
      <t>１４サイ</t>
    </rPh>
    <phoneticPr fontId="2"/>
  </si>
  <si>
    <t>生産年齢人口（１５～６４歳）</t>
    <rPh sb="0" eb="4">
      <t>セイサンネンレイ</t>
    </rPh>
    <rPh sb="4" eb="6">
      <t>ジンコウ</t>
    </rPh>
    <rPh sb="10" eb="13">
      <t>６４サイ</t>
    </rPh>
    <phoneticPr fontId="2"/>
  </si>
  <si>
    <t>老年人口　　（６５歳以上）</t>
    <rPh sb="0" eb="2">
      <t>ロウネン</t>
    </rPh>
    <rPh sb="2" eb="4">
      <t>ジンコウ</t>
    </rPh>
    <rPh sb="7" eb="10">
      <t>６５サイ</t>
    </rPh>
    <rPh sb="10" eb="12">
      <t>イジョウ</t>
    </rPh>
    <phoneticPr fontId="2"/>
  </si>
  <si>
    <t>構成比</t>
    <rPh sb="0" eb="3">
      <t>コウセイヒ</t>
    </rPh>
    <phoneticPr fontId="2"/>
  </si>
  <si>
    <t>　    電話　５８０３－１１７２</t>
    <rPh sb="5" eb="7">
      <t>デンワ</t>
    </rPh>
    <phoneticPr fontId="2"/>
  </si>
  <si>
    <t>平均年齢</t>
    <rPh sb="0" eb="2">
      <t>ヘイキン</t>
    </rPh>
    <rPh sb="2" eb="4">
      <t>ネンレイ</t>
    </rPh>
    <phoneticPr fontId="2"/>
  </si>
  <si>
    <t>歳</t>
    <rPh sb="0" eb="1">
      <t>サイ</t>
    </rPh>
    <phoneticPr fontId="2"/>
  </si>
  <si>
    <t>老年人口　　(65歳以上)</t>
    <rPh sb="0" eb="2">
      <t>ロウネン</t>
    </rPh>
    <rPh sb="2" eb="4">
      <t>ジンコウ</t>
    </rPh>
    <rPh sb="9" eb="10">
      <t>サイ</t>
    </rPh>
    <rPh sb="10" eb="12">
      <t>イジョウ</t>
    </rPh>
    <phoneticPr fontId="2"/>
  </si>
  <si>
    <t>老年人口　 (６５歳以上）</t>
    <rPh sb="0" eb="2">
      <t>ロウネン</t>
    </rPh>
    <rPh sb="2" eb="4">
      <t>ジンコウ</t>
    </rPh>
    <rPh sb="7" eb="10">
      <t>６５サイ</t>
    </rPh>
    <rPh sb="10" eb="12">
      <t>イジョウ</t>
    </rPh>
    <phoneticPr fontId="2"/>
  </si>
  <si>
    <t>NO.641</t>
    <phoneticPr fontId="2"/>
  </si>
  <si>
    <t>　    （平成22年1月1日現在）　</t>
    <rPh sb="6" eb="8">
      <t>ヘイセイ</t>
    </rPh>
    <rPh sb="10" eb="11">
      <t>９ネン</t>
    </rPh>
    <rPh sb="12" eb="13">
      <t>ガツ</t>
    </rPh>
    <rPh sb="14" eb="15">
      <t>ニチ</t>
    </rPh>
    <rPh sb="15" eb="17">
      <t>ゲンザイ</t>
    </rPh>
    <phoneticPr fontId="2"/>
  </si>
  <si>
    <t>NO.645</t>
    <phoneticPr fontId="2"/>
  </si>
  <si>
    <t xml:space="preserve"> （平成22年4月１日現在）　</t>
    <rPh sb="2" eb="4">
      <t>ヘイセイ</t>
    </rPh>
    <rPh sb="6" eb="7">
      <t>９ネン</t>
    </rPh>
    <rPh sb="8" eb="9">
      <t>ガツ</t>
    </rPh>
    <rPh sb="9" eb="11">
      <t>１ニチ</t>
    </rPh>
    <rPh sb="11" eb="13">
      <t>ゲンザイ</t>
    </rPh>
    <phoneticPr fontId="2"/>
  </si>
  <si>
    <t xml:space="preserve"> http://www.city.bunkyo.lg.jp/sosiki_busyo_kumin_jigyou_toukei_zinko.html</t>
  </si>
  <si>
    <t>　        文京区区民部区民課調査統計係</t>
    <rPh sb="9" eb="12">
      <t>ブンキョウク</t>
    </rPh>
    <rPh sb="12" eb="14">
      <t>クミン</t>
    </rPh>
    <rPh sb="14" eb="15">
      <t>ブ</t>
    </rPh>
    <rPh sb="15" eb="17">
      <t>クミン</t>
    </rPh>
    <rPh sb="17" eb="18">
      <t>カ</t>
    </rPh>
    <rPh sb="18" eb="20">
      <t>チョウサ</t>
    </rPh>
    <rPh sb="20" eb="22">
      <t>トウケイ</t>
    </rPh>
    <rPh sb="22" eb="23">
      <t>ガカリ</t>
    </rPh>
    <phoneticPr fontId="2"/>
  </si>
  <si>
    <t>104～</t>
  </si>
  <si>
    <t>NO.649</t>
    <phoneticPr fontId="2"/>
  </si>
  <si>
    <t xml:space="preserve"> （平成22年7月１日現在）　</t>
    <rPh sb="2" eb="4">
      <t>ヘイセイ</t>
    </rPh>
    <rPh sb="6" eb="7">
      <t>９ネン</t>
    </rPh>
    <rPh sb="8" eb="9">
      <t>ガツ</t>
    </rPh>
    <rPh sb="9" eb="11">
      <t>１ニチ</t>
    </rPh>
    <rPh sb="11" eb="13">
      <t>ゲンザイ</t>
    </rPh>
    <phoneticPr fontId="2"/>
  </si>
  <si>
    <t>文京区区民部区民課調査統計係</t>
    <phoneticPr fontId="2"/>
  </si>
  <si>
    <t xml:space="preserve"> http://www.city.bunkyo.lg.jp/sosiki_busyo_kumin_jigyou_toukei_zinko.html</t>
    <phoneticPr fontId="2"/>
  </si>
  <si>
    <t>NO.653</t>
    <phoneticPr fontId="2"/>
  </si>
  <si>
    <t xml:space="preserve"> （平成22年10月１日現在）　</t>
    <rPh sb="2" eb="4">
      <t>ヘイセイ</t>
    </rPh>
    <rPh sb="6" eb="7">
      <t>９ネン</t>
    </rPh>
    <rPh sb="9" eb="10">
      <t>ガツ</t>
    </rPh>
    <rPh sb="10" eb="12">
      <t>１ニチ</t>
    </rPh>
    <rPh sb="12" eb="14">
      <t>ゲンザイ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</si>
</sst>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%"/>
    <numFmt numFmtId="184" formatCode="#,##0.0;[Red]\-#,##0.0"/>
    <numFmt numFmtId="186" formatCode="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6"/>
      <name val="ＭＳ Ｐゴシック"/>
      <family val="3"/>
      <charset val="128"/>
    </font>
    <font>
      <b/>
      <i/>
      <sz val="30"/>
      <name val="ＭＳ Ｐゴシック"/>
      <family val="3"/>
      <charset val="128"/>
    </font>
    <font>
      <sz val="20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20"/>
      <color indexed="12"/>
      <name val="ＭＳ Ｐゴシック"/>
      <family val="3"/>
      <charset val="128"/>
    </font>
    <font>
      <u/>
      <sz val="5.5"/>
      <color indexed="12"/>
      <name val="ＭＳ Ｐゴシック"/>
      <family val="3"/>
      <charset val="128"/>
    </font>
    <font>
      <sz val="18"/>
      <name val="ＭＳ Ｐゴシック"/>
      <family val="3"/>
      <charset val="128"/>
    </font>
    <font>
      <u/>
      <sz val="18"/>
      <color indexed="12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</fills>
  <borders count="4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</cellStyleXfs>
  <cellXfs count="81">
    <xf numFmtId="0" fontId="0" fillId="0" borderId="0" xfId="0"/>
    <xf numFmtId="0" fontId="6" fillId="0" borderId="0" xfId="0" applyFont="1"/>
    <xf numFmtId="0" fontId="3" fillId="0" borderId="0" xfId="0" applyFont="1"/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0" fillId="2" borderId="2" xfId="0" applyFill="1" applyBorder="1"/>
    <xf numFmtId="38" fontId="5" fillId="3" borderId="3" xfId="3" applyFont="1" applyFill="1" applyBorder="1" applyAlignment="1">
      <alignment vertical="center"/>
    </xf>
    <xf numFmtId="38" fontId="5" fillId="3" borderId="4" xfId="3" applyFont="1" applyFill="1" applyBorder="1" applyAlignment="1">
      <alignment vertical="center"/>
    </xf>
    <xf numFmtId="38" fontId="4" fillId="3" borderId="5" xfId="3" applyFont="1" applyFill="1" applyBorder="1" applyAlignment="1">
      <alignment horizontal="distributed" vertical="center"/>
    </xf>
    <xf numFmtId="0" fontId="4" fillId="3" borderId="6" xfId="0" applyFont="1" applyFill="1" applyBorder="1" applyAlignment="1">
      <alignment horizontal="distributed" vertical="center"/>
    </xf>
    <xf numFmtId="38" fontId="7" fillId="0" borderId="7" xfId="3" applyFont="1" applyBorder="1" applyAlignment="1">
      <alignment horizontal="center" vertical="center"/>
    </xf>
    <xf numFmtId="38" fontId="7" fillId="0" borderId="8" xfId="3" applyFont="1" applyBorder="1" applyAlignment="1">
      <alignment horizontal="center" vertical="center"/>
    </xf>
    <xf numFmtId="38" fontId="7" fillId="0" borderId="9" xfId="3" applyFont="1" applyBorder="1" applyAlignment="1">
      <alignment horizontal="center" vertical="center"/>
    </xf>
    <xf numFmtId="0" fontId="7" fillId="0" borderId="0" xfId="0" applyFont="1"/>
    <xf numFmtId="38" fontId="7" fillId="0" borderId="10" xfId="3" applyFont="1" applyBorder="1" applyAlignment="1">
      <alignment vertical="center"/>
    </xf>
    <xf numFmtId="38" fontId="7" fillId="0" borderId="11" xfId="3" applyFont="1" applyBorder="1" applyAlignment="1">
      <alignment vertical="center"/>
    </xf>
    <xf numFmtId="38" fontId="7" fillId="0" borderId="12" xfId="3" applyFont="1" applyBorder="1" applyAlignment="1">
      <alignment vertical="center"/>
    </xf>
    <xf numFmtId="38" fontId="7" fillId="0" borderId="13" xfId="3" applyFont="1" applyBorder="1" applyAlignment="1">
      <alignment vertical="center"/>
    </xf>
    <xf numFmtId="38" fontId="7" fillId="0" borderId="14" xfId="3" applyFont="1" applyBorder="1" applyAlignment="1">
      <alignment vertical="center"/>
    </xf>
    <xf numFmtId="38" fontId="7" fillId="0" borderId="15" xfId="3" applyFont="1" applyBorder="1" applyAlignment="1">
      <alignment vertical="center"/>
    </xf>
    <xf numFmtId="38" fontId="7" fillId="0" borderId="16" xfId="3" applyFont="1" applyBorder="1" applyAlignment="1">
      <alignment vertical="center"/>
    </xf>
    <xf numFmtId="38" fontId="7" fillId="0" borderId="17" xfId="3" applyFont="1" applyBorder="1" applyAlignment="1">
      <alignment vertical="center"/>
    </xf>
    <xf numFmtId="38" fontId="7" fillId="0" borderId="18" xfId="3" applyFont="1" applyBorder="1" applyAlignment="1">
      <alignment vertical="center"/>
    </xf>
    <xf numFmtId="38" fontId="7" fillId="3" borderId="19" xfId="3" applyFont="1" applyFill="1" applyBorder="1" applyAlignment="1">
      <alignment vertical="center"/>
    </xf>
    <xf numFmtId="38" fontId="7" fillId="3" borderId="20" xfId="3" applyFont="1" applyFill="1" applyBorder="1" applyAlignment="1">
      <alignment vertical="center"/>
    </xf>
    <xf numFmtId="0" fontId="8" fillId="0" borderId="0" xfId="0" applyFont="1"/>
    <xf numFmtId="0" fontId="9" fillId="0" borderId="0" xfId="0" applyFont="1"/>
    <xf numFmtId="38" fontId="7" fillId="3" borderId="21" xfId="3" applyFont="1" applyFill="1" applyBorder="1" applyAlignment="1">
      <alignment vertical="center"/>
    </xf>
    <xf numFmtId="0" fontId="3" fillId="0" borderId="22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3" fillId="0" borderId="4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3" borderId="22" xfId="0" applyFont="1" applyFill="1" applyBorder="1" applyAlignment="1">
      <alignment horizontal="distributed" vertical="center"/>
    </xf>
    <xf numFmtId="0" fontId="7" fillId="0" borderId="7" xfId="0" applyFont="1" applyBorder="1" applyAlignment="1">
      <alignment horizontal="center" vertical="center"/>
    </xf>
    <xf numFmtId="38" fontId="7" fillId="0" borderId="25" xfId="3" applyFont="1" applyBorder="1" applyAlignment="1">
      <alignment vertical="center"/>
    </xf>
    <xf numFmtId="0" fontId="7" fillId="0" borderId="8" xfId="0" applyFont="1" applyBorder="1" applyAlignment="1">
      <alignment horizontal="center" vertical="center"/>
    </xf>
    <xf numFmtId="38" fontId="7" fillId="0" borderId="26" xfId="3" applyFont="1" applyBorder="1" applyAlignment="1">
      <alignment vertical="center"/>
    </xf>
    <xf numFmtId="0" fontId="7" fillId="0" borderId="9" xfId="0" applyFont="1" applyBorder="1" applyAlignment="1">
      <alignment horizontal="center" vertical="center"/>
    </xf>
    <xf numFmtId="38" fontId="7" fillId="0" borderId="27" xfId="3" applyFont="1" applyBorder="1" applyAlignment="1">
      <alignment vertical="center"/>
    </xf>
    <xf numFmtId="0" fontId="3" fillId="3" borderId="5" xfId="0" applyFont="1" applyFill="1" applyBorder="1" applyAlignment="1">
      <alignment horizontal="distributed" vertical="center"/>
    </xf>
    <xf numFmtId="0" fontId="4" fillId="3" borderId="5" xfId="0" applyFont="1" applyFill="1" applyBorder="1" applyAlignment="1">
      <alignment horizontal="distributed" vertical="center"/>
    </xf>
    <xf numFmtId="0" fontId="3" fillId="0" borderId="28" xfId="0" applyFont="1" applyBorder="1" applyAlignment="1">
      <alignment horizontal="distributed" vertical="center"/>
    </xf>
    <xf numFmtId="0" fontId="3" fillId="0" borderId="29" xfId="0" applyFont="1" applyBorder="1" applyAlignment="1">
      <alignment horizontal="center" vertical="center"/>
    </xf>
    <xf numFmtId="176" fontId="7" fillId="0" borderId="30" xfId="1" applyNumberFormat="1" applyFont="1" applyBorder="1" applyAlignment="1">
      <alignment vertical="center"/>
    </xf>
    <xf numFmtId="176" fontId="7" fillId="0" borderId="31" xfId="1" applyNumberFormat="1" applyFont="1" applyBorder="1" applyAlignment="1">
      <alignment vertical="center"/>
    </xf>
    <xf numFmtId="176" fontId="7" fillId="0" borderId="32" xfId="1" applyNumberFormat="1" applyFont="1" applyBorder="1" applyAlignment="1">
      <alignment vertical="center"/>
    </xf>
    <xf numFmtId="0" fontId="3" fillId="0" borderId="33" xfId="0" applyFont="1" applyBorder="1" applyAlignment="1">
      <alignment horizontal="distributed" vertical="center" wrapText="1"/>
    </xf>
    <xf numFmtId="38" fontId="7" fillId="0" borderId="34" xfId="0" applyNumberFormat="1" applyFont="1" applyBorder="1" applyAlignment="1">
      <alignment vertical="center"/>
    </xf>
    <xf numFmtId="38" fontId="7" fillId="0" borderId="35" xfId="0" applyNumberFormat="1" applyFont="1" applyBorder="1" applyAlignment="1">
      <alignment vertical="center"/>
    </xf>
    <xf numFmtId="38" fontId="7" fillId="0" borderId="34" xfId="3" applyFont="1" applyBorder="1" applyAlignment="1">
      <alignment vertical="center"/>
    </xf>
    <xf numFmtId="38" fontId="7" fillId="0" borderId="35" xfId="3" applyFont="1" applyBorder="1" applyAlignment="1">
      <alignment vertical="center"/>
    </xf>
    <xf numFmtId="38" fontId="7" fillId="0" borderId="36" xfId="3" applyFont="1" applyBorder="1" applyAlignment="1">
      <alignment vertical="center"/>
    </xf>
    <xf numFmtId="0" fontId="11" fillId="0" borderId="0" xfId="0" applyFont="1"/>
    <xf numFmtId="0" fontId="3" fillId="0" borderId="37" xfId="0" applyFont="1" applyBorder="1" applyAlignment="1">
      <alignment horizontal="center" vertical="center"/>
    </xf>
    <xf numFmtId="38" fontId="7" fillId="0" borderId="38" xfId="0" applyNumberFormat="1" applyFont="1" applyBorder="1" applyAlignment="1">
      <alignment vertical="center"/>
    </xf>
    <xf numFmtId="176" fontId="7" fillId="0" borderId="39" xfId="1" applyNumberFormat="1" applyFont="1" applyBorder="1" applyAlignment="1">
      <alignment vertical="center"/>
    </xf>
    <xf numFmtId="0" fontId="3" fillId="0" borderId="40" xfId="0" applyFont="1" applyBorder="1" applyAlignment="1">
      <alignment horizontal="distributed" vertical="center"/>
    </xf>
    <xf numFmtId="0" fontId="4" fillId="0" borderId="41" xfId="0" applyFont="1" applyBorder="1" applyAlignment="1">
      <alignment horizontal="distributed" vertical="center" wrapText="1"/>
    </xf>
    <xf numFmtId="0" fontId="3" fillId="0" borderId="42" xfId="0" applyFont="1" applyBorder="1" applyAlignment="1">
      <alignment horizontal="distributed" vertical="center"/>
    </xf>
    <xf numFmtId="0" fontId="10" fillId="0" borderId="41" xfId="0" applyFont="1" applyBorder="1" applyAlignment="1">
      <alignment horizontal="distributed" vertical="center" wrapText="1"/>
    </xf>
    <xf numFmtId="0" fontId="0" fillId="0" borderId="0" xfId="0" applyAlignment="1">
      <alignment horizontal="distributed"/>
    </xf>
    <xf numFmtId="38" fontId="7" fillId="0" borderId="0" xfId="0" applyNumberFormat="1" applyFont="1"/>
    <xf numFmtId="186" fontId="7" fillId="0" borderId="43" xfId="0" applyNumberFormat="1" applyFont="1" applyBorder="1" applyAlignment="1">
      <alignment horizontal="right" vertical="center"/>
    </xf>
    <xf numFmtId="0" fontId="7" fillId="0" borderId="44" xfId="0" applyFont="1" applyBorder="1" applyAlignment="1">
      <alignment horizontal="left" vertical="center"/>
    </xf>
    <xf numFmtId="186" fontId="7" fillId="0" borderId="0" xfId="0" applyNumberFormat="1" applyFont="1"/>
    <xf numFmtId="0" fontId="0" fillId="0" borderId="0" xfId="0" applyAlignment="1">
      <alignment horizontal="left" vertical="center"/>
    </xf>
    <xf numFmtId="184" fontId="7" fillId="0" borderId="0" xfId="0" applyNumberFormat="1" applyFont="1"/>
    <xf numFmtId="0" fontId="0" fillId="0" borderId="0" xfId="0" applyAlignment="1">
      <alignment vertical="center"/>
    </xf>
    <xf numFmtId="49" fontId="12" fillId="4" borderId="0" xfId="2" applyNumberFormat="1" applyFont="1" applyFill="1" applyBorder="1" applyAlignment="1" applyProtection="1">
      <alignment horizontal="right" vertical="center"/>
    </xf>
    <xf numFmtId="0" fontId="7" fillId="0" borderId="0" xfId="0" applyFont="1" applyAlignment="1">
      <alignment horizontal="right"/>
    </xf>
    <xf numFmtId="49" fontId="12" fillId="4" borderId="0" xfId="2" applyNumberFormat="1" applyFont="1" applyFill="1" applyBorder="1" applyAlignment="1" applyProtection="1"/>
    <xf numFmtId="0" fontId="14" fillId="0" borderId="0" xfId="0" applyFont="1" applyAlignment="1"/>
    <xf numFmtId="0" fontId="15" fillId="0" borderId="0" xfId="2" applyFont="1" applyAlignment="1" applyProtection="1">
      <alignment horizontal="right"/>
    </xf>
    <xf numFmtId="0" fontId="0" fillId="0" borderId="0" xfId="0" applyAlignment="1"/>
    <xf numFmtId="0" fontId="7" fillId="0" borderId="43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/>
    </xf>
    <xf numFmtId="38" fontId="0" fillId="0" borderId="45" xfId="3" applyFont="1" applyBorder="1" applyAlignment="1">
      <alignment horizontal="center" vertical="center"/>
    </xf>
    <xf numFmtId="38" fontId="0" fillId="0" borderId="46" xfId="3" applyFont="1" applyBorder="1" applyAlignment="1">
      <alignment horizontal="center" vertical="center"/>
    </xf>
    <xf numFmtId="38" fontId="0" fillId="0" borderId="47" xfId="3" applyFont="1" applyBorder="1" applyAlignment="1">
      <alignment horizontal="center" vertical="center"/>
    </xf>
    <xf numFmtId="49" fontId="12" fillId="4" borderId="0" xfId="2" applyNumberFormat="1" applyFont="1" applyFill="1" applyBorder="1" applyAlignment="1" applyProtection="1">
      <alignment horizontal="right" vertical="center"/>
    </xf>
  </cellXfs>
  <cellStyles count="4">
    <cellStyle name="パーセント" xfId="1" builtinId="5"/>
    <cellStyle name="ハイパーリンク" xfId="2" builtinId="8"/>
    <cellStyle name="桁区切り" xfId="3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0</xdr:row>
      <xdr:rowOff>19050</xdr:rowOff>
    </xdr:from>
    <xdr:to>
      <xdr:col>9</xdr:col>
      <xdr:colOff>828675</xdr:colOff>
      <xdr:row>2</xdr:row>
      <xdr:rowOff>0</xdr:rowOff>
    </xdr:to>
    <xdr:sp macro="" textlink="">
      <xdr:nvSpPr>
        <xdr:cNvPr id="2049" name="WordArt 1"/>
        <xdr:cNvSpPr>
          <a:spLocks noChangeArrowheads="1" noChangeShapeType="1" noTextEdit="1"/>
        </xdr:cNvSpPr>
      </xdr:nvSpPr>
      <xdr:spPr bwMode="auto">
        <a:xfrm>
          <a:off x="1190625" y="19050"/>
          <a:ext cx="8296275" cy="112395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500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文京区人口統計資料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0</xdr:rowOff>
    </xdr:from>
    <xdr:to>
      <xdr:col>9</xdr:col>
      <xdr:colOff>914400</xdr:colOff>
      <xdr:row>1</xdr:row>
      <xdr:rowOff>552450</xdr:rowOff>
    </xdr:to>
    <xdr:sp macro="" textlink="">
      <xdr:nvSpPr>
        <xdr:cNvPr id="15361" name="WordArt 1"/>
        <xdr:cNvSpPr>
          <a:spLocks noChangeArrowheads="1" noChangeShapeType="1" noTextEdit="1"/>
        </xdr:cNvSpPr>
      </xdr:nvSpPr>
      <xdr:spPr bwMode="auto">
        <a:xfrm>
          <a:off x="1133475" y="0"/>
          <a:ext cx="8448675" cy="112395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500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文京区人口統計資料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0</xdr:row>
      <xdr:rowOff>19050</xdr:rowOff>
    </xdr:from>
    <xdr:to>
      <xdr:col>9</xdr:col>
      <xdr:colOff>828675</xdr:colOff>
      <xdr:row>2</xdr:row>
      <xdr:rowOff>0</xdr:rowOff>
    </xdr:to>
    <xdr:sp macro="" textlink="">
      <xdr:nvSpPr>
        <xdr:cNvPr id="16385" name="WordArt 1"/>
        <xdr:cNvSpPr>
          <a:spLocks noChangeArrowheads="1" noChangeShapeType="1" noTextEdit="1"/>
        </xdr:cNvSpPr>
      </xdr:nvSpPr>
      <xdr:spPr bwMode="auto">
        <a:xfrm>
          <a:off x="1190625" y="19050"/>
          <a:ext cx="8372475" cy="89535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500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文京区人口統計資料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0</xdr:row>
      <xdr:rowOff>19050</xdr:rowOff>
    </xdr:from>
    <xdr:to>
      <xdr:col>9</xdr:col>
      <xdr:colOff>828675</xdr:colOff>
      <xdr:row>2</xdr:row>
      <xdr:rowOff>0</xdr:rowOff>
    </xdr:to>
    <xdr:sp macro="" textlink="">
      <xdr:nvSpPr>
        <xdr:cNvPr id="17409" name="WordArt 1"/>
        <xdr:cNvSpPr>
          <a:spLocks noChangeArrowheads="1" noChangeShapeType="1" noTextEdit="1"/>
        </xdr:cNvSpPr>
      </xdr:nvSpPr>
      <xdr:spPr bwMode="auto">
        <a:xfrm>
          <a:off x="1190625" y="19050"/>
          <a:ext cx="8382000" cy="102870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500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文京区人口統計資料</a:t>
          </a:r>
        </a:p>
      </xdr:txBody>
    </xdr:sp>
    <xdr:clientData/>
  </xdr:twoCellAnchor>
  <xdr:twoCellAnchor>
    <xdr:from>
      <xdr:col>1</xdr:col>
      <xdr:colOff>57150</xdr:colOff>
      <xdr:row>0</xdr:row>
      <xdr:rowOff>0</xdr:rowOff>
    </xdr:from>
    <xdr:to>
      <xdr:col>9</xdr:col>
      <xdr:colOff>914400</xdr:colOff>
      <xdr:row>1</xdr:row>
      <xdr:rowOff>552450</xdr:rowOff>
    </xdr:to>
    <xdr:sp macro="" textlink="">
      <xdr:nvSpPr>
        <xdr:cNvPr id="17410" name="WordArt 2"/>
        <xdr:cNvSpPr>
          <a:spLocks noChangeArrowheads="1" noChangeShapeType="1" noTextEdit="1"/>
        </xdr:cNvSpPr>
      </xdr:nvSpPr>
      <xdr:spPr bwMode="auto">
        <a:xfrm>
          <a:off x="1133475" y="0"/>
          <a:ext cx="8524875" cy="104775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500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文京区人口統計資料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city.bunkyo.tokyo.jp/profile/toukei/zinko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city.bunkyo.tokyo.jp/profile/toukei/zinko.htm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city.bunkyo.tokyo.jp/profile/toukei/zinko.html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city.bunkyo.tokyo.jp/profile/toukei/zinko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7"/>
  <sheetViews>
    <sheetView tabSelected="1" view="pageBreakPreview" zoomScale="50" zoomScaleNormal="50" zoomScaleSheetLayoutView="50" workbookViewId="0"/>
  </sheetViews>
  <sheetFormatPr defaultRowHeight="18.75" x14ac:dyDescent="0.2"/>
  <cols>
    <col min="1" max="1" width="14.125" style="61" customWidth="1"/>
    <col min="2" max="2" width="12.625" customWidth="1"/>
    <col min="3" max="3" width="11.625" customWidth="1"/>
    <col min="4" max="4" width="12.125" customWidth="1"/>
    <col min="5" max="5" width="13.625" customWidth="1"/>
    <col min="6" max="6" width="12.625" customWidth="1"/>
    <col min="7" max="8" width="11.625" customWidth="1"/>
    <col min="9" max="9" width="13.625" customWidth="1"/>
    <col min="10" max="10" width="12.625" customWidth="1"/>
    <col min="11" max="12" width="11.625" customWidth="1"/>
    <col min="13" max="13" width="12.875" customWidth="1"/>
    <col min="14" max="14" width="9.125" style="13" hidden="1" customWidth="1"/>
    <col min="15" max="15" width="10.625" style="13" hidden="1" customWidth="1"/>
    <col min="16" max="16" width="11.125" style="13" hidden="1" customWidth="1"/>
    <col min="17" max="17" width="13.625" style="13" hidden="1" customWidth="1"/>
  </cols>
  <sheetData>
    <row r="1" spans="1:17" ht="45" customHeight="1" x14ac:dyDescent="0.2">
      <c r="A1"/>
      <c r="B1" s="4"/>
      <c r="C1" s="3"/>
      <c r="D1" s="4"/>
      <c r="E1" s="4"/>
      <c r="F1" s="4"/>
      <c r="G1" s="4"/>
      <c r="H1" s="4"/>
      <c r="I1" s="4"/>
      <c r="J1" s="4"/>
    </row>
    <row r="2" spans="1:17" ht="45" customHeight="1" thickBot="1" x14ac:dyDescent="0.4">
      <c r="A2"/>
      <c r="B2" s="5"/>
      <c r="C2" s="5"/>
      <c r="D2" s="5"/>
      <c r="E2" s="5"/>
      <c r="F2" s="5"/>
      <c r="G2" s="5"/>
      <c r="H2" s="5"/>
      <c r="I2" s="5"/>
      <c r="J2" s="5"/>
      <c r="K2" s="25" t="s">
        <v>44</v>
      </c>
    </row>
    <row r="3" spans="1:17" ht="27.75" customHeight="1" x14ac:dyDescent="0.25">
      <c r="A3"/>
      <c r="D3" s="1"/>
      <c r="E3" s="1" t="s">
        <v>0</v>
      </c>
    </row>
    <row r="4" spans="1:17" ht="20.25" customHeight="1" thickBot="1" x14ac:dyDescent="0.25">
      <c r="A4"/>
      <c r="J4" s="13" t="s">
        <v>45</v>
      </c>
      <c r="K4" s="2"/>
    </row>
    <row r="5" spans="1:17" ht="24.75" customHeight="1" thickBot="1" x14ac:dyDescent="0.25">
      <c r="A5" s="28" t="s">
        <v>7</v>
      </c>
      <c r="B5" s="29" t="s">
        <v>8</v>
      </c>
      <c r="C5" s="30" t="s">
        <v>9</v>
      </c>
      <c r="D5" s="31" t="s">
        <v>10</v>
      </c>
      <c r="E5" s="28" t="s">
        <v>7</v>
      </c>
      <c r="F5" s="29" t="s">
        <v>8</v>
      </c>
      <c r="G5" s="30" t="s">
        <v>9</v>
      </c>
      <c r="H5" s="31" t="s">
        <v>10</v>
      </c>
      <c r="I5" s="28" t="s">
        <v>7</v>
      </c>
      <c r="J5" s="29" t="s">
        <v>8</v>
      </c>
      <c r="K5" s="30" t="s">
        <v>9</v>
      </c>
      <c r="L5" s="32" t="s">
        <v>10</v>
      </c>
    </row>
    <row r="6" spans="1:17" ht="24.75" customHeight="1" thickBot="1" x14ac:dyDescent="0.25">
      <c r="A6" s="33" t="s">
        <v>11</v>
      </c>
      <c r="B6" s="6">
        <v>189286</v>
      </c>
      <c r="C6" s="7">
        <v>90440</v>
      </c>
      <c r="D6" s="7">
        <v>98846</v>
      </c>
      <c r="E6" s="77"/>
      <c r="F6" s="78"/>
      <c r="G6" s="78"/>
      <c r="H6" s="79"/>
      <c r="I6" s="77"/>
      <c r="J6" s="78"/>
      <c r="K6" s="78"/>
      <c r="L6" s="79"/>
    </row>
    <row r="7" spans="1:17" ht="24.75" customHeight="1" x14ac:dyDescent="0.2">
      <c r="A7" s="34">
        <v>0</v>
      </c>
      <c r="B7" s="14">
        <v>1464</v>
      </c>
      <c r="C7" s="15">
        <v>732</v>
      </c>
      <c r="D7" s="16">
        <v>732</v>
      </c>
      <c r="E7" s="10">
        <v>35</v>
      </c>
      <c r="F7" s="14">
        <v>3400</v>
      </c>
      <c r="G7" s="15">
        <v>1667</v>
      </c>
      <c r="H7" s="16">
        <v>1733</v>
      </c>
      <c r="I7" s="10">
        <v>70</v>
      </c>
      <c r="J7" s="14">
        <v>1561</v>
      </c>
      <c r="K7" s="15">
        <v>694</v>
      </c>
      <c r="L7" s="35">
        <v>867</v>
      </c>
      <c r="N7" s="62">
        <f>B7</f>
        <v>1464</v>
      </c>
      <c r="O7" s="13">
        <f>E7*F7</f>
        <v>119000</v>
      </c>
      <c r="P7" s="13">
        <f>I7*J7</f>
        <v>109270</v>
      </c>
      <c r="Q7" s="62">
        <f>SUM(N7:P47)</f>
        <v>8198973</v>
      </c>
    </row>
    <row r="8" spans="1:17" ht="24.75" customHeight="1" x14ac:dyDescent="0.2">
      <c r="A8" s="36">
        <v>1</v>
      </c>
      <c r="B8" s="17">
        <v>1511</v>
      </c>
      <c r="C8" s="18">
        <v>780</v>
      </c>
      <c r="D8" s="19">
        <v>731</v>
      </c>
      <c r="E8" s="11">
        <v>36</v>
      </c>
      <c r="F8" s="17">
        <v>3626</v>
      </c>
      <c r="G8" s="18">
        <v>1751</v>
      </c>
      <c r="H8" s="19">
        <v>1875</v>
      </c>
      <c r="I8" s="11">
        <v>71</v>
      </c>
      <c r="J8" s="17">
        <v>1575</v>
      </c>
      <c r="K8" s="18">
        <v>681</v>
      </c>
      <c r="L8" s="37">
        <v>894</v>
      </c>
      <c r="N8" s="13">
        <f>A8*B8</f>
        <v>1511</v>
      </c>
      <c r="O8" s="13">
        <f>E8*F8</f>
        <v>130536</v>
      </c>
      <c r="P8" s="13">
        <f>I8*J8</f>
        <v>111825</v>
      </c>
      <c r="Q8" s="13">
        <f>B6/2</f>
        <v>94643</v>
      </c>
    </row>
    <row r="9" spans="1:17" ht="24.95" customHeight="1" x14ac:dyDescent="0.2">
      <c r="A9" s="36">
        <v>2</v>
      </c>
      <c r="B9" s="17">
        <v>1397</v>
      </c>
      <c r="C9" s="18">
        <v>684</v>
      </c>
      <c r="D9" s="19">
        <v>713</v>
      </c>
      <c r="E9" s="11">
        <v>37</v>
      </c>
      <c r="F9" s="17">
        <v>3517</v>
      </c>
      <c r="G9" s="18">
        <v>1688</v>
      </c>
      <c r="H9" s="19">
        <v>1829</v>
      </c>
      <c r="I9" s="11">
        <v>72</v>
      </c>
      <c r="J9" s="17">
        <v>1871</v>
      </c>
      <c r="K9" s="18">
        <v>756</v>
      </c>
      <c r="L9" s="37">
        <v>1115</v>
      </c>
      <c r="N9" s="13">
        <f>A9*B9</f>
        <v>2794</v>
      </c>
      <c r="O9" s="13">
        <f>E9*F9</f>
        <v>130129</v>
      </c>
      <c r="P9" s="13">
        <f>I9*J9</f>
        <v>134712</v>
      </c>
      <c r="Q9" s="62">
        <f>SUM(Q7:Q8)</f>
        <v>8293616</v>
      </c>
    </row>
    <row r="10" spans="1:17" ht="24.95" customHeight="1" x14ac:dyDescent="0.2">
      <c r="A10" s="36">
        <v>3</v>
      </c>
      <c r="B10" s="17">
        <v>1425</v>
      </c>
      <c r="C10" s="18">
        <v>705</v>
      </c>
      <c r="D10" s="19">
        <v>720</v>
      </c>
      <c r="E10" s="11">
        <v>38</v>
      </c>
      <c r="F10" s="17">
        <v>3445</v>
      </c>
      <c r="G10" s="18">
        <v>1685</v>
      </c>
      <c r="H10" s="19">
        <v>1760</v>
      </c>
      <c r="I10" s="11">
        <v>73</v>
      </c>
      <c r="J10" s="17">
        <v>1728</v>
      </c>
      <c r="K10" s="18">
        <v>695</v>
      </c>
      <c r="L10" s="37">
        <v>1033</v>
      </c>
      <c r="N10" s="13">
        <f>A10*B10</f>
        <v>4275</v>
      </c>
      <c r="O10" s="13">
        <f>E10*F10</f>
        <v>130910</v>
      </c>
      <c r="P10" s="13">
        <f>I10*J10</f>
        <v>126144</v>
      </c>
      <c r="Q10" s="65">
        <f>Q9/B6</f>
        <v>43.815263675073695</v>
      </c>
    </row>
    <row r="11" spans="1:17" ht="24.95" customHeight="1" thickBot="1" x14ac:dyDescent="0.25">
      <c r="A11" s="38">
        <v>4</v>
      </c>
      <c r="B11" s="20">
        <v>1277</v>
      </c>
      <c r="C11" s="21">
        <v>655</v>
      </c>
      <c r="D11" s="22">
        <v>622</v>
      </c>
      <c r="E11" s="12">
        <v>39</v>
      </c>
      <c r="F11" s="20">
        <v>3355</v>
      </c>
      <c r="G11" s="21">
        <v>1621</v>
      </c>
      <c r="H11" s="22">
        <v>1734</v>
      </c>
      <c r="I11" s="12">
        <v>74</v>
      </c>
      <c r="J11" s="20">
        <v>1827</v>
      </c>
      <c r="K11" s="21">
        <v>790</v>
      </c>
      <c r="L11" s="39">
        <v>1037</v>
      </c>
      <c r="N11" s="13">
        <f>A11*B11</f>
        <v>5108</v>
      </c>
      <c r="O11" s="13">
        <f>E11*F11</f>
        <v>130845</v>
      </c>
      <c r="P11" s="13">
        <f>I11*J11</f>
        <v>135198</v>
      </c>
    </row>
    <row r="12" spans="1:17" ht="24.95" customHeight="1" thickTop="1" thickBot="1" x14ac:dyDescent="0.25">
      <c r="A12" s="40" t="s">
        <v>12</v>
      </c>
      <c r="B12" s="23">
        <v>7074</v>
      </c>
      <c r="C12" s="24">
        <v>3556</v>
      </c>
      <c r="D12" s="24">
        <v>3518</v>
      </c>
      <c r="E12" s="8" t="s">
        <v>13</v>
      </c>
      <c r="F12" s="23">
        <v>17343</v>
      </c>
      <c r="G12" s="24">
        <v>8412</v>
      </c>
      <c r="H12" s="24">
        <v>8931</v>
      </c>
      <c r="I12" s="8" t="s">
        <v>14</v>
      </c>
      <c r="J12" s="23">
        <v>8562</v>
      </c>
      <c r="K12" s="24">
        <v>3616</v>
      </c>
      <c r="L12" s="27">
        <v>4946</v>
      </c>
    </row>
    <row r="13" spans="1:17" ht="24.95" customHeight="1" x14ac:dyDescent="0.2">
      <c r="A13" s="34">
        <v>5</v>
      </c>
      <c r="B13" s="14">
        <v>1290</v>
      </c>
      <c r="C13" s="15">
        <v>654</v>
      </c>
      <c r="D13" s="16">
        <v>636</v>
      </c>
      <c r="E13" s="10">
        <v>40</v>
      </c>
      <c r="F13" s="14">
        <v>3281</v>
      </c>
      <c r="G13" s="15">
        <v>1548</v>
      </c>
      <c r="H13" s="16">
        <v>1733</v>
      </c>
      <c r="I13" s="10">
        <v>75</v>
      </c>
      <c r="J13" s="14">
        <v>1532</v>
      </c>
      <c r="K13" s="15">
        <v>605</v>
      </c>
      <c r="L13" s="35">
        <v>927</v>
      </c>
      <c r="N13" s="13">
        <f>A13*B13</f>
        <v>6450</v>
      </c>
      <c r="O13" s="13">
        <f>E13*F13</f>
        <v>131240</v>
      </c>
      <c r="P13" s="13">
        <f>I13*J13</f>
        <v>114900</v>
      </c>
    </row>
    <row r="14" spans="1:17" ht="24.95" customHeight="1" x14ac:dyDescent="0.2">
      <c r="A14" s="36">
        <v>6</v>
      </c>
      <c r="B14" s="17">
        <v>1314</v>
      </c>
      <c r="C14" s="18">
        <v>677</v>
      </c>
      <c r="D14" s="19">
        <v>637</v>
      </c>
      <c r="E14" s="11">
        <v>41</v>
      </c>
      <c r="F14" s="17">
        <v>3321</v>
      </c>
      <c r="G14" s="18">
        <v>1617</v>
      </c>
      <c r="H14" s="19">
        <v>1704</v>
      </c>
      <c r="I14" s="11">
        <v>76</v>
      </c>
      <c r="J14" s="17">
        <v>1615</v>
      </c>
      <c r="K14" s="18">
        <v>689</v>
      </c>
      <c r="L14" s="37">
        <v>926</v>
      </c>
      <c r="N14" s="13">
        <f>A14*B14</f>
        <v>7884</v>
      </c>
      <c r="O14" s="13">
        <f>E14*F14</f>
        <v>136161</v>
      </c>
      <c r="P14" s="13">
        <f>I14*J14</f>
        <v>122740</v>
      </c>
    </row>
    <row r="15" spans="1:17" ht="24.95" customHeight="1" x14ac:dyDescent="0.2">
      <c r="A15" s="36">
        <v>7</v>
      </c>
      <c r="B15" s="17">
        <v>1343</v>
      </c>
      <c r="C15" s="18">
        <v>661</v>
      </c>
      <c r="D15" s="19">
        <v>682</v>
      </c>
      <c r="E15" s="11">
        <v>42</v>
      </c>
      <c r="F15" s="17">
        <v>3361</v>
      </c>
      <c r="G15" s="18">
        <v>1607</v>
      </c>
      <c r="H15" s="19">
        <v>1754</v>
      </c>
      <c r="I15" s="11">
        <v>77</v>
      </c>
      <c r="J15" s="17">
        <v>1553</v>
      </c>
      <c r="K15" s="18">
        <v>655</v>
      </c>
      <c r="L15" s="37">
        <v>898</v>
      </c>
      <c r="N15" s="13">
        <f>A15*B15</f>
        <v>9401</v>
      </c>
      <c r="O15" s="13">
        <f>E15*F15</f>
        <v>141162</v>
      </c>
      <c r="P15" s="13">
        <f>I15*J15</f>
        <v>119581</v>
      </c>
    </row>
    <row r="16" spans="1:17" ht="24.95" customHeight="1" x14ac:dyDescent="0.2">
      <c r="A16" s="36">
        <v>8</v>
      </c>
      <c r="B16" s="17">
        <v>1314</v>
      </c>
      <c r="C16" s="18">
        <v>678</v>
      </c>
      <c r="D16" s="19">
        <v>636</v>
      </c>
      <c r="E16" s="11">
        <v>43</v>
      </c>
      <c r="F16" s="17">
        <v>2447</v>
      </c>
      <c r="G16" s="18">
        <v>1169</v>
      </c>
      <c r="H16" s="19">
        <v>1278</v>
      </c>
      <c r="I16" s="11">
        <v>78</v>
      </c>
      <c r="J16" s="17">
        <v>1404</v>
      </c>
      <c r="K16" s="18">
        <v>563</v>
      </c>
      <c r="L16" s="37">
        <v>841</v>
      </c>
      <c r="N16" s="13">
        <f>A16*B16</f>
        <v>10512</v>
      </c>
      <c r="O16" s="13">
        <f>E16*F16</f>
        <v>105221</v>
      </c>
      <c r="P16" s="13">
        <f>I16*J16</f>
        <v>109512</v>
      </c>
    </row>
    <row r="17" spans="1:16" ht="24.95" customHeight="1" thickBot="1" x14ac:dyDescent="0.25">
      <c r="A17" s="38">
        <v>9</v>
      </c>
      <c r="B17" s="20">
        <v>1373</v>
      </c>
      <c r="C17" s="21">
        <v>690</v>
      </c>
      <c r="D17" s="22">
        <v>683</v>
      </c>
      <c r="E17" s="12">
        <v>44</v>
      </c>
      <c r="F17" s="20">
        <v>3148</v>
      </c>
      <c r="G17" s="21">
        <v>1471</v>
      </c>
      <c r="H17" s="22">
        <v>1677</v>
      </c>
      <c r="I17" s="12">
        <v>79</v>
      </c>
      <c r="J17" s="20">
        <v>1445</v>
      </c>
      <c r="K17" s="21">
        <v>529</v>
      </c>
      <c r="L17" s="39">
        <v>916</v>
      </c>
      <c r="N17" s="13">
        <f>A17*B17</f>
        <v>12357</v>
      </c>
      <c r="O17" s="13">
        <f>E17*F17</f>
        <v>138512</v>
      </c>
      <c r="P17" s="13">
        <f>I17*J17</f>
        <v>114155</v>
      </c>
    </row>
    <row r="18" spans="1:16" ht="24.95" customHeight="1" thickTop="1" thickBot="1" x14ac:dyDescent="0.25">
      <c r="A18" s="40" t="s">
        <v>15</v>
      </c>
      <c r="B18" s="23">
        <v>6634</v>
      </c>
      <c r="C18" s="24">
        <v>3360</v>
      </c>
      <c r="D18" s="24">
        <v>3274</v>
      </c>
      <c r="E18" s="8" t="s">
        <v>16</v>
      </c>
      <c r="F18" s="23">
        <v>15558</v>
      </c>
      <c r="G18" s="24">
        <v>7412</v>
      </c>
      <c r="H18" s="24">
        <v>8146</v>
      </c>
      <c r="I18" s="8" t="s">
        <v>17</v>
      </c>
      <c r="J18" s="23">
        <v>7549</v>
      </c>
      <c r="K18" s="24">
        <v>3041</v>
      </c>
      <c r="L18" s="27">
        <v>4508</v>
      </c>
    </row>
    <row r="19" spans="1:16" ht="24.95" customHeight="1" x14ac:dyDescent="0.2">
      <c r="A19" s="34">
        <v>10</v>
      </c>
      <c r="B19" s="14">
        <v>1314</v>
      </c>
      <c r="C19" s="15">
        <v>656</v>
      </c>
      <c r="D19" s="16">
        <v>658</v>
      </c>
      <c r="E19" s="10">
        <v>45</v>
      </c>
      <c r="F19" s="14">
        <v>2874</v>
      </c>
      <c r="G19" s="15">
        <v>1382</v>
      </c>
      <c r="H19" s="16">
        <v>1492</v>
      </c>
      <c r="I19" s="10">
        <v>80</v>
      </c>
      <c r="J19" s="14">
        <v>1242</v>
      </c>
      <c r="K19" s="15">
        <v>456</v>
      </c>
      <c r="L19" s="35">
        <v>786</v>
      </c>
      <c r="N19" s="13">
        <f>A19*B19</f>
        <v>13140</v>
      </c>
      <c r="O19" s="13">
        <f>E19*F19</f>
        <v>129330</v>
      </c>
      <c r="P19" s="13">
        <f>I19*J19</f>
        <v>99360</v>
      </c>
    </row>
    <row r="20" spans="1:16" ht="24.95" customHeight="1" x14ac:dyDescent="0.2">
      <c r="A20" s="36">
        <v>11</v>
      </c>
      <c r="B20" s="17">
        <v>1279</v>
      </c>
      <c r="C20" s="18">
        <v>658</v>
      </c>
      <c r="D20" s="19">
        <v>621</v>
      </c>
      <c r="E20" s="11">
        <v>46</v>
      </c>
      <c r="F20" s="17">
        <v>2822</v>
      </c>
      <c r="G20" s="18">
        <v>1405</v>
      </c>
      <c r="H20" s="19">
        <v>1417</v>
      </c>
      <c r="I20" s="11">
        <v>81</v>
      </c>
      <c r="J20" s="17">
        <v>1275</v>
      </c>
      <c r="K20" s="18">
        <v>477</v>
      </c>
      <c r="L20" s="37">
        <v>798</v>
      </c>
      <c r="N20" s="13">
        <f>A20*B20</f>
        <v>14069</v>
      </c>
      <c r="O20" s="13">
        <f>E20*F20</f>
        <v>129812</v>
      </c>
      <c r="P20" s="13">
        <f>I20*J20</f>
        <v>103275</v>
      </c>
    </row>
    <row r="21" spans="1:16" ht="24.95" customHeight="1" x14ac:dyDescent="0.2">
      <c r="A21" s="36">
        <v>12</v>
      </c>
      <c r="B21" s="17">
        <v>1295</v>
      </c>
      <c r="C21" s="18">
        <v>672</v>
      </c>
      <c r="D21" s="19">
        <v>623</v>
      </c>
      <c r="E21" s="11">
        <v>47</v>
      </c>
      <c r="F21" s="17">
        <v>2587</v>
      </c>
      <c r="G21" s="18">
        <v>1292</v>
      </c>
      <c r="H21" s="19">
        <v>1295</v>
      </c>
      <c r="I21" s="11">
        <v>82</v>
      </c>
      <c r="J21" s="17">
        <v>1122</v>
      </c>
      <c r="K21" s="18">
        <v>409</v>
      </c>
      <c r="L21" s="37">
        <v>713</v>
      </c>
      <c r="N21" s="13">
        <f>A21*B21</f>
        <v>15540</v>
      </c>
      <c r="O21" s="13">
        <f>E21*F21</f>
        <v>121589</v>
      </c>
      <c r="P21" s="13">
        <f>I21*J21</f>
        <v>92004</v>
      </c>
    </row>
    <row r="22" spans="1:16" ht="24.95" customHeight="1" x14ac:dyDescent="0.2">
      <c r="A22" s="36">
        <v>13</v>
      </c>
      <c r="B22" s="17">
        <v>1265</v>
      </c>
      <c r="C22" s="18">
        <v>646</v>
      </c>
      <c r="D22" s="19">
        <v>619</v>
      </c>
      <c r="E22" s="11">
        <v>48</v>
      </c>
      <c r="F22" s="17">
        <v>2580</v>
      </c>
      <c r="G22" s="18">
        <v>1294</v>
      </c>
      <c r="H22" s="19">
        <v>1286</v>
      </c>
      <c r="I22" s="11">
        <v>83</v>
      </c>
      <c r="J22" s="17">
        <v>1053</v>
      </c>
      <c r="K22" s="18">
        <v>371</v>
      </c>
      <c r="L22" s="37">
        <v>682</v>
      </c>
      <c r="N22" s="13">
        <f>A22*B22</f>
        <v>16445</v>
      </c>
      <c r="O22" s="13">
        <f>E22*F22</f>
        <v>123840</v>
      </c>
      <c r="P22" s="13">
        <f>I22*J22</f>
        <v>87399</v>
      </c>
    </row>
    <row r="23" spans="1:16" ht="24.95" customHeight="1" thickBot="1" x14ac:dyDescent="0.25">
      <c r="A23" s="38">
        <v>14</v>
      </c>
      <c r="B23" s="20">
        <v>1281</v>
      </c>
      <c r="C23" s="21">
        <v>632</v>
      </c>
      <c r="D23" s="22">
        <v>649</v>
      </c>
      <c r="E23" s="12">
        <v>49</v>
      </c>
      <c r="F23" s="20">
        <v>2434</v>
      </c>
      <c r="G23" s="21">
        <v>1124</v>
      </c>
      <c r="H23" s="22">
        <v>1310</v>
      </c>
      <c r="I23" s="12">
        <v>84</v>
      </c>
      <c r="J23" s="20">
        <v>1062</v>
      </c>
      <c r="K23" s="21">
        <v>391</v>
      </c>
      <c r="L23" s="39">
        <v>671</v>
      </c>
      <c r="N23" s="13">
        <f>A23*B23</f>
        <v>17934</v>
      </c>
      <c r="O23" s="13">
        <f>E23*F23</f>
        <v>119266</v>
      </c>
      <c r="P23" s="13">
        <f>I23*J23</f>
        <v>89208</v>
      </c>
    </row>
    <row r="24" spans="1:16" ht="24.95" customHeight="1" thickTop="1" thickBot="1" x14ac:dyDescent="0.25">
      <c r="A24" s="41" t="s">
        <v>18</v>
      </c>
      <c r="B24" s="23">
        <v>6434</v>
      </c>
      <c r="C24" s="24">
        <v>3264</v>
      </c>
      <c r="D24" s="24">
        <v>3170</v>
      </c>
      <c r="E24" s="8" t="s">
        <v>19</v>
      </c>
      <c r="F24" s="23">
        <v>13297</v>
      </c>
      <c r="G24" s="24">
        <v>6497</v>
      </c>
      <c r="H24" s="24">
        <v>6800</v>
      </c>
      <c r="I24" s="8" t="s">
        <v>20</v>
      </c>
      <c r="J24" s="23">
        <v>5754</v>
      </c>
      <c r="K24" s="24">
        <v>2104</v>
      </c>
      <c r="L24" s="27">
        <v>3650</v>
      </c>
    </row>
    <row r="25" spans="1:16" ht="24.95" customHeight="1" x14ac:dyDescent="0.2">
      <c r="A25" s="34">
        <v>15</v>
      </c>
      <c r="B25" s="14">
        <v>1287</v>
      </c>
      <c r="C25" s="15">
        <v>631</v>
      </c>
      <c r="D25" s="16">
        <v>656</v>
      </c>
      <c r="E25" s="10">
        <v>50</v>
      </c>
      <c r="F25" s="14">
        <v>2338</v>
      </c>
      <c r="G25" s="15">
        <v>1154</v>
      </c>
      <c r="H25" s="16">
        <v>1184</v>
      </c>
      <c r="I25" s="10">
        <v>85</v>
      </c>
      <c r="J25" s="14">
        <v>859</v>
      </c>
      <c r="K25" s="15">
        <v>276</v>
      </c>
      <c r="L25" s="35">
        <v>583</v>
      </c>
      <c r="N25" s="13">
        <f>A25*B25</f>
        <v>19305</v>
      </c>
      <c r="O25" s="13">
        <f>E25*F25</f>
        <v>116900</v>
      </c>
      <c r="P25" s="13">
        <f>I25*J25</f>
        <v>73015</v>
      </c>
    </row>
    <row r="26" spans="1:16" ht="24.95" customHeight="1" x14ac:dyDescent="0.2">
      <c r="A26" s="36">
        <v>16</v>
      </c>
      <c r="B26" s="17">
        <v>1203</v>
      </c>
      <c r="C26" s="18">
        <v>621</v>
      </c>
      <c r="D26" s="19">
        <v>582</v>
      </c>
      <c r="E26" s="11">
        <v>51</v>
      </c>
      <c r="F26" s="17">
        <v>2252</v>
      </c>
      <c r="G26" s="18">
        <v>1132</v>
      </c>
      <c r="H26" s="19">
        <v>1120</v>
      </c>
      <c r="I26" s="11">
        <v>86</v>
      </c>
      <c r="J26" s="17">
        <v>758</v>
      </c>
      <c r="K26" s="18">
        <v>228</v>
      </c>
      <c r="L26" s="37">
        <v>530</v>
      </c>
      <c r="N26" s="13">
        <f>A26*B26</f>
        <v>19248</v>
      </c>
      <c r="O26" s="13">
        <f>E26*F26</f>
        <v>114852</v>
      </c>
      <c r="P26" s="13">
        <f>I26*J26</f>
        <v>65188</v>
      </c>
    </row>
    <row r="27" spans="1:16" ht="24.95" customHeight="1" x14ac:dyDescent="0.2">
      <c r="A27" s="36">
        <v>17</v>
      </c>
      <c r="B27" s="17">
        <v>1222</v>
      </c>
      <c r="C27" s="18">
        <v>608</v>
      </c>
      <c r="D27" s="19">
        <v>614</v>
      </c>
      <c r="E27" s="11">
        <v>52</v>
      </c>
      <c r="F27" s="17">
        <v>2178</v>
      </c>
      <c r="G27" s="18">
        <v>1118</v>
      </c>
      <c r="H27" s="19">
        <v>1060</v>
      </c>
      <c r="I27" s="11">
        <v>87</v>
      </c>
      <c r="J27" s="17">
        <v>718</v>
      </c>
      <c r="K27" s="18">
        <v>204</v>
      </c>
      <c r="L27" s="37">
        <v>514</v>
      </c>
      <c r="N27" s="13">
        <f>A27*B27</f>
        <v>20774</v>
      </c>
      <c r="O27" s="13">
        <f>E27*F27</f>
        <v>113256</v>
      </c>
      <c r="P27" s="13">
        <f>I27*J27</f>
        <v>62466</v>
      </c>
    </row>
    <row r="28" spans="1:16" ht="24.95" customHeight="1" x14ac:dyDescent="0.2">
      <c r="A28" s="36">
        <v>18</v>
      </c>
      <c r="B28" s="17">
        <v>1202</v>
      </c>
      <c r="C28" s="18">
        <v>574</v>
      </c>
      <c r="D28" s="19">
        <v>628</v>
      </c>
      <c r="E28" s="11">
        <v>53</v>
      </c>
      <c r="F28" s="17">
        <v>2148</v>
      </c>
      <c r="G28" s="18">
        <v>1059</v>
      </c>
      <c r="H28" s="19">
        <v>1089</v>
      </c>
      <c r="I28" s="11">
        <v>88</v>
      </c>
      <c r="J28" s="17">
        <v>645</v>
      </c>
      <c r="K28" s="18">
        <v>171</v>
      </c>
      <c r="L28" s="37">
        <v>474</v>
      </c>
      <c r="N28" s="13">
        <f>A28*B28</f>
        <v>21636</v>
      </c>
      <c r="O28" s="13">
        <f>E28*F28</f>
        <v>113844</v>
      </c>
      <c r="P28" s="13">
        <f>I28*J28</f>
        <v>56760</v>
      </c>
    </row>
    <row r="29" spans="1:16" ht="24.95" customHeight="1" thickBot="1" x14ac:dyDescent="0.25">
      <c r="A29" s="38">
        <v>19</v>
      </c>
      <c r="B29" s="20">
        <v>1555</v>
      </c>
      <c r="C29" s="21">
        <v>803</v>
      </c>
      <c r="D29" s="22">
        <v>752</v>
      </c>
      <c r="E29" s="12">
        <v>54</v>
      </c>
      <c r="F29" s="20">
        <v>2020</v>
      </c>
      <c r="G29" s="21">
        <v>1012</v>
      </c>
      <c r="H29" s="22">
        <v>1008</v>
      </c>
      <c r="I29" s="12">
        <v>89</v>
      </c>
      <c r="J29" s="20">
        <v>553</v>
      </c>
      <c r="K29" s="21">
        <v>152</v>
      </c>
      <c r="L29" s="39">
        <v>401</v>
      </c>
      <c r="N29" s="13">
        <f>A29*B29</f>
        <v>29545</v>
      </c>
      <c r="O29" s="13">
        <f>E29*F29</f>
        <v>109080</v>
      </c>
      <c r="P29" s="13">
        <f>I29*J29</f>
        <v>49217</v>
      </c>
    </row>
    <row r="30" spans="1:16" ht="24.95" customHeight="1" thickTop="1" thickBot="1" x14ac:dyDescent="0.25">
      <c r="A30" s="41" t="s">
        <v>21</v>
      </c>
      <c r="B30" s="23">
        <v>6469</v>
      </c>
      <c r="C30" s="24">
        <v>3237</v>
      </c>
      <c r="D30" s="24">
        <v>3232</v>
      </c>
      <c r="E30" s="8" t="s">
        <v>22</v>
      </c>
      <c r="F30" s="23">
        <v>10936</v>
      </c>
      <c r="G30" s="24">
        <v>5475</v>
      </c>
      <c r="H30" s="24">
        <v>5461</v>
      </c>
      <c r="I30" s="8" t="s">
        <v>23</v>
      </c>
      <c r="J30" s="23">
        <v>3533</v>
      </c>
      <c r="K30" s="24">
        <v>1031</v>
      </c>
      <c r="L30" s="27">
        <v>2502</v>
      </c>
    </row>
    <row r="31" spans="1:16" ht="24.95" customHeight="1" x14ac:dyDescent="0.2">
      <c r="A31" s="34">
        <v>20</v>
      </c>
      <c r="B31" s="14">
        <v>1666</v>
      </c>
      <c r="C31" s="15">
        <v>884</v>
      </c>
      <c r="D31" s="16">
        <v>782</v>
      </c>
      <c r="E31" s="10">
        <v>55</v>
      </c>
      <c r="F31" s="14">
        <v>2086</v>
      </c>
      <c r="G31" s="15">
        <v>1057</v>
      </c>
      <c r="H31" s="16">
        <v>1029</v>
      </c>
      <c r="I31" s="10">
        <v>90</v>
      </c>
      <c r="J31" s="14">
        <v>427</v>
      </c>
      <c r="K31" s="15">
        <v>105</v>
      </c>
      <c r="L31" s="35">
        <v>322</v>
      </c>
      <c r="N31" s="13">
        <f>A31*B31</f>
        <v>33320</v>
      </c>
      <c r="O31" s="13">
        <f>E31*F31</f>
        <v>114730</v>
      </c>
      <c r="P31" s="13">
        <f>I31*J31</f>
        <v>38430</v>
      </c>
    </row>
    <row r="32" spans="1:16" ht="24.95" customHeight="1" x14ac:dyDescent="0.2">
      <c r="A32" s="36">
        <v>21</v>
      </c>
      <c r="B32" s="17">
        <v>2134</v>
      </c>
      <c r="C32" s="18">
        <v>1198</v>
      </c>
      <c r="D32" s="19">
        <v>936</v>
      </c>
      <c r="E32" s="11">
        <v>56</v>
      </c>
      <c r="F32" s="17">
        <v>2038</v>
      </c>
      <c r="G32" s="18">
        <v>966</v>
      </c>
      <c r="H32" s="19">
        <v>1072</v>
      </c>
      <c r="I32" s="11">
        <v>91</v>
      </c>
      <c r="J32" s="17">
        <v>343</v>
      </c>
      <c r="K32" s="18">
        <v>96</v>
      </c>
      <c r="L32" s="37">
        <v>247</v>
      </c>
      <c r="N32" s="13">
        <f>A32*B32</f>
        <v>44814</v>
      </c>
      <c r="O32" s="13">
        <f>E32*F32</f>
        <v>114128</v>
      </c>
      <c r="P32" s="13">
        <f>I32*J32</f>
        <v>31213</v>
      </c>
    </row>
    <row r="33" spans="1:16" ht="24.95" customHeight="1" x14ac:dyDescent="0.2">
      <c r="A33" s="36">
        <v>22</v>
      </c>
      <c r="B33" s="17">
        <v>2300</v>
      </c>
      <c r="C33" s="18">
        <v>1271</v>
      </c>
      <c r="D33" s="19">
        <v>1029</v>
      </c>
      <c r="E33" s="11">
        <v>57</v>
      </c>
      <c r="F33" s="17">
        <v>2200</v>
      </c>
      <c r="G33" s="18">
        <v>1062</v>
      </c>
      <c r="H33" s="19">
        <v>1138</v>
      </c>
      <c r="I33" s="11">
        <v>92</v>
      </c>
      <c r="J33" s="17">
        <v>286</v>
      </c>
      <c r="K33" s="18">
        <v>88</v>
      </c>
      <c r="L33" s="37">
        <v>198</v>
      </c>
      <c r="N33" s="13">
        <f>A33*B33</f>
        <v>50600</v>
      </c>
      <c r="O33" s="13">
        <f>E33*F33</f>
        <v>125400</v>
      </c>
      <c r="P33" s="13">
        <f>I33*J33</f>
        <v>26312</v>
      </c>
    </row>
    <row r="34" spans="1:16" ht="24.95" customHeight="1" x14ac:dyDescent="0.2">
      <c r="A34" s="36">
        <v>23</v>
      </c>
      <c r="B34" s="17">
        <v>2629</v>
      </c>
      <c r="C34" s="18">
        <v>1378</v>
      </c>
      <c r="D34" s="19">
        <v>1251</v>
      </c>
      <c r="E34" s="11">
        <v>58</v>
      </c>
      <c r="F34" s="17">
        <v>2254</v>
      </c>
      <c r="G34" s="18">
        <v>1133</v>
      </c>
      <c r="H34" s="19">
        <v>1121</v>
      </c>
      <c r="I34" s="11">
        <v>93</v>
      </c>
      <c r="J34" s="17">
        <v>244</v>
      </c>
      <c r="K34" s="18">
        <v>66</v>
      </c>
      <c r="L34" s="37">
        <v>178</v>
      </c>
      <c r="N34" s="13">
        <f>A34*B34</f>
        <v>60467</v>
      </c>
      <c r="O34" s="13">
        <f>E34*F34</f>
        <v>130732</v>
      </c>
      <c r="P34" s="13">
        <f>I34*J34</f>
        <v>22692</v>
      </c>
    </row>
    <row r="35" spans="1:16" ht="24.95" customHeight="1" thickBot="1" x14ac:dyDescent="0.25">
      <c r="A35" s="38">
        <v>24</v>
      </c>
      <c r="B35" s="20">
        <v>2884</v>
      </c>
      <c r="C35" s="21">
        <v>1523</v>
      </c>
      <c r="D35" s="22">
        <v>1361</v>
      </c>
      <c r="E35" s="12">
        <v>59</v>
      </c>
      <c r="F35" s="20">
        <v>2407</v>
      </c>
      <c r="G35" s="21">
        <v>1164</v>
      </c>
      <c r="H35" s="22">
        <v>1243</v>
      </c>
      <c r="I35" s="12">
        <v>94</v>
      </c>
      <c r="J35" s="20">
        <v>215</v>
      </c>
      <c r="K35" s="21">
        <v>68</v>
      </c>
      <c r="L35" s="39">
        <v>147</v>
      </c>
      <c r="N35" s="13">
        <f>A35*B35</f>
        <v>69216</v>
      </c>
      <c r="O35" s="13">
        <f>E35*F35</f>
        <v>142013</v>
      </c>
      <c r="P35" s="13">
        <f>I35*J35</f>
        <v>20210</v>
      </c>
    </row>
    <row r="36" spans="1:16" ht="24.95" customHeight="1" thickTop="1" thickBot="1" x14ac:dyDescent="0.25">
      <c r="A36" s="41" t="s">
        <v>24</v>
      </c>
      <c r="B36" s="23">
        <v>11613</v>
      </c>
      <c r="C36" s="24">
        <v>6254</v>
      </c>
      <c r="D36" s="24">
        <v>5359</v>
      </c>
      <c r="E36" s="8" t="s">
        <v>25</v>
      </c>
      <c r="F36" s="23">
        <v>10985</v>
      </c>
      <c r="G36" s="24">
        <v>5382</v>
      </c>
      <c r="H36" s="24">
        <v>5603</v>
      </c>
      <c r="I36" s="8" t="s">
        <v>26</v>
      </c>
      <c r="J36" s="23">
        <v>1515</v>
      </c>
      <c r="K36" s="24">
        <v>423</v>
      </c>
      <c r="L36" s="27">
        <v>1092</v>
      </c>
    </row>
    <row r="37" spans="1:16" ht="24.95" customHeight="1" x14ac:dyDescent="0.2">
      <c r="A37" s="34">
        <v>25</v>
      </c>
      <c r="B37" s="14">
        <v>3181</v>
      </c>
      <c r="C37" s="15">
        <v>1579</v>
      </c>
      <c r="D37" s="16">
        <v>1602</v>
      </c>
      <c r="E37" s="10">
        <v>60</v>
      </c>
      <c r="F37" s="14">
        <v>2805</v>
      </c>
      <c r="G37" s="15">
        <v>1372</v>
      </c>
      <c r="H37" s="16">
        <v>1433</v>
      </c>
      <c r="I37" s="10">
        <v>95</v>
      </c>
      <c r="J37" s="14">
        <v>159</v>
      </c>
      <c r="K37" s="15">
        <v>42</v>
      </c>
      <c r="L37" s="35">
        <v>117</v>
      </c>
      <c r="N37" s="13">
        <f>A37*B37</f>
        <v>79525</v>
      </c>
      <c r="O37" s="13">
        <f>E37*F37</f>
        <v>168300</v>
      </c>
      <c r="P37" s="13">
        <f>I37*J37</f>
        <v>15105</v>
      </c>
    </row>
    <row r="38" spans="1:16" ht="24.95" customHeight="1" x14ac:dyDescent="0.2">
      <c r="A38" s="36">
        <v>26</v>
      </c>
      <c r="B38" s="17">
        <v>3148</v>
      </c>
      <c r="C38" s="18">
        <v>1556</v>
      </c>
      <c r="D38" s="19">
        <v>1592</v>
      </c>
      <c r="E38" s="11">
        <v>61</v>
      </c>
      <c r="F38" s="17">
        <v>2830</v>
      </c>
      <c r="G38" s="18">
        <v>1409</v>
      </c>
      <c r="H38" s="19">
        <v>1421</v>
      </c>
      <c r="I38" s="11">
        <v>96</v>
      </c>
      <c r="J38" s="17">
        <v>135</v>
      </c>
      <c r="K38" s="18">
        <v>33</v>
      </c>
      <c r="L38" s="37">
        <v>102</v>
      </c>
      <c r="N38" s="13">
        <f>A38*B38</f>
        <v>81848</v>
      </c>
      <c r="O38" s="13">
        <f>E38*F38</f>
        <v>172630</v>
      </c>
      <c r="P38" s="13">
        <f>I38*J38</f>
        <v>12960</v>
      </c>
    </row>
    <row r="39" spans="1:16" ht="24.95" customHeight="1" x14ac:dyDescent="0.2">
      <c r="A39" s="36">
        <v>27</v>
      </c>
      <c r="B39" s="17">
        <v>3297</v>
      </c>
      <c r="C39" s="18">
        <v>1684</v>
      </c>
      <c r="D39" s="19">
        <v>1613</v>
      </c>
      <c r="E39" s="11">
        <v>62</v>
      </c>
      <c r="F39" s="17">
        <v>2925</v>
      </c>
      <c r="G39" s="18">
        <v>1451</v>
      </c>
      <c r="H39" s="19">
        <v>1474</v>
      </c>
      <c r="I39" s="11">
        <v>97</v>
      </c>
      <c r="J39" s="17">
        <v>82</v>
      </c>
      <c r="K39" s="18">
        <v>17</v>
      </c>
      <c r="L39" s="37">
        <v>65</v>
      </c>
      <c r="N39" s="13">
        <f>A39*B39</f>
        <v>89019</v>
      </c>
      <c r="O39" s="13">
        <f>E39*F39</f>
        <v>181350</v>
      </c>
      <c r="P39" s="13">
        <f>I39*J39</f>
        <v>7954</v>
      </c>
    </row>
    <row r="40" spans="1:16" ht="24.95" customHeight="1" x14ac:dyDescent="0.2">
      <c r="A40" s="36">
        <v>28</v>
      </c>
      <c r="B40" s="17">
        <v>3248</v>
      </c>
      <c r="C40" s="18">
        <v>1618</v>
      </c>
      <c r="D40" s="19">
        <v>1630</v>
      </c>
      <c r="E40" s="11">
        <v>63</v>
      </c>
      <c r="F40" s="17">
        <v>1934</v>
      </c>
      <c r="G40" s="18">
        <v>908</v>
      </c>
      <c r="H40" s="19">
        <v>1026</v>
      </c>
      <c r="I40" s="11">
        <v>98</v>
      </c>
      <c r="J40" s="17">
        <v>47</v>
      </c>
      <c r="K40" s="18">
        <v>8</v>
      </c>
      <c r="L40" s="37">
        <v>39</v>
      </c>
      <c r="N40" s="13">
        <f>A40*B40</f>
        <v>90944</v>
      </c>
      <c r="O40" s="13">
        <f>E40*F40</f>
        <v>121842</v>
      </c>
      <c r="P40" s="13">
        <f>I40*J40</f>
        <v>4606</v>
      </c>
    </row>
    <row r="41" spans="1:16" ht="24.95" customHeight="1" thickBot="1" x14ac:dyDescent="0.25">
      <c r="A41" s="38">
        <v>29</v>
      </c>
      <c r="B41" s="20">
        <v>3220</v>
      </c>
      <c r="C41" s="21">
        <v>1637</v>
      </c>
      <c r="D41" s="22">
        <v>1583</v>
      </c>
      <c r="E41" s="12">
        <v>64</v>
      </c>
      <c r="F41" s="20">
        <v>1690</v>
      </c>
      <c r="G41" s="21">
        <v>799</v>
      </c>
      <c r="H41" s="22">
        <v>891</v>
      </c>
      <c r="I41" s="12">
        <v>99</v>
      </c>
      <c r="J41" s="20">
        <v>39</v>
      </c>
      <c r="K41" s="21">
        <v>6</v>
      </c>
      <c r="L41" s="39">
        <v>33</v>
      </c>
      <c r="N41" s="13">
        <f>A41*B41</f>
        <v>93380</v>
      </c>
      <c r="O41" s="13">
        <f>E41*F41</f>
        <v>108160</v>
      </c>
      <c r="P41" s="13">
        <f>I41*J41</f>
        <v>3861</v>
      </c>
    </row>
    <row r="42" spans="1:16" ht="24.95" customHeight="1" thickTop="1" thickBot="1" x14ac:dyDescent="0.25">
      <c r="A42" s="41" t="s">
        <v>27</v>
      </c>
      <c r="B42" s="23">
        <v>16094</v>
      </c>
      <c r="C42" s="24">
        <v>8074</v>
      </c>
      <c r="D42" s="24">
        <v>8020</v>
      </c>
      <c r="E42" s="8" t="s">
        <v>28</v>
      </c>
      <c r="F42" s="23">
        <v>12184</v>
      </c>
      <c r="G42" s="24">
        <v>5939</v>
      </c>
      <c r="H42" s="24">
        <v>6245</v>
      </c>
      <c r="I42" s="8" t="s">
        <v>29</v>
      </c>
      <c r="J42" s="23">
        <v>462</v>
      </c>
      <c r="K42" s="24">
        <v>106</v>
      </c>
      <c r="L42" s="27">
        <v>356</v>
      </c>
    </row>
    <row r="43" spans="1:16" ht="24.95" customHeight="1" x14ac:dyDescent="0.2">
      <c r="A43" s="34">
        <v>30</v>
      </c>
      <c r="B43" s="14">
        <v>3343</v>
      </c>
      <c r="C43" s="15">
        <v>1695</v>
      </c>
      <c r="D43" s="16">
        <v>1648</v>
      </c>
      <c r="E43" s="10">
        <v>65</v>
      </c>
      <c r="F43" s="14">
        <v>1964</v>
      </c>
      <c r="G43" s="15">
        <v>963</v>
      </c>
      <c r="H43" s="16">
        <v>1001</v>
      </c>
      <c r="I43" s="10">
        <v>100</v>
      </c>
      <c r="J43" s="14">
        <v>32</v>
      </c>
      <c r="K43" s="15">
        <v>7</v>
      </c>
      <c r="L43" s="35">
        <v>25</v>
      </c>
      <c r="N43" s="13">
        <f>A43*B43</f>
        <v>100290</v>
      </c>
      <c r="O43" s="13">
        <f>E43*F43</f>
        <v>127660</v>
      </c>
      <c r="P43" s="13">
        <f>I43*J43</f>
        <v>3200</v>
      </c>
    </row>
    <row r="44" spans="1:16" ht="24.95" customHeight="1" x14ac:dyDescent="0.2">
      <c r="A44" s="36">
        <v>31</v>
      </c>
      <c r="B44" s="17">
        <v>3377</v>
      </c>
      <c r="C44" s="18">
        <v>1653</v>
      </c>
      <c r="D44" s="19">
        <v>1724</v>
      </c>
      <c r="E44" s="11">
        <v>66</v>
      </c>
      <c r="F44" s="17">
        <v>2122</v>
      </c>
      <c r="G44" s="18">
        <v>1001</v>
      </c>
      <c r="H44" s="19">
        <v>1121</v>
      </c>
      <c r="I44" s="11">
        <v>101</v>
      </c>
      <c r="J44" s="17">
        <v>32</v>
      </c>
      <c r="K44" s="18">
        <v>6</v>
      </c>
      <c r="L44" s="37">
        <v>26</v>
      </c>
      <c r="N44" s="13">
        <f>A44*B44</f>
        <v>104687</v>
      </c>
      <c r="O44" s="13">
        <f>E44*F44</f>
        <v>140052</v>
      </c>
      <c r="P44" s="13">
        <f>I44*J44</f>
        <v>3232</v>
      </c>
    </row>
    <row r="45" spans="1:16" ht="24.95" customHeight="1" x14ac:dyDescent="0.2">
      <c r="A45" s="36">
        <v>32</v>
      </c>
      <c r="B45" s="17">
        <v>3573</v>
      </c>
      <c r="C45" s="18">
        <v>1790</v>
      </c>
      <c r="D45" s="19">
        <v>1783</v>
      </c>
      <c r="E45" s="11">
        <v>67</v>
      </c>
      <c r="F45" s="17">
        <v>2021</v>
      </c>
      <c r="G45" s="18">
        <v>957</v>
      </c>
      <c r="H45" s="19">
        <v>1064</v>
      </c>
      <c r="I45" s="11">
        <v>102</v>
      </c>
      <c r="J45" s="17">
        <v>9</v>
      </c>
      <c r="K45" s="18">
        <v>0</v>
      </c>
      <c r="L45" s="37">
        <v>9</v>
      </c>
      <c r="N45" s="13">
        <f>A45*B45</f>
        <v>114336</v>
      </c>
      <c r="O45" s="13">
        <f>E45*F45</f>
        <v>135407</v>
      </c>
      <c r="P45" s="13">
        <f>I45*J45</f>
        <v>918</v>
      </c>
    </row>
    <row r="46" spans="1:16" ht="24.95" customHeight="1" x14ac:dyDescent="0.2">
      <c r="A46" s="36">
        <v>33</v>
      </c>
      <c r="B46" s="17">
        <v>3352</v>
      </c>
      <c r="C46" s="18">
        <v>1674</v>
      </c>
      <c r="D46" s="19">
        <v>1678</v>
      </c>
      <c r="E46" s="11">
        <v>68</v>
      </c>
      <c r="F46" s="17">
        <v>2113</v>
      </c>
      <c r="G46" s="18">
        <v>935</v>
      </c>
      <c r="H46" s="19">
        <v>1178</v>
      </c>
      <c r="I46" s="11">
        <v>103</v>
      </c>
      <c r="J46" s="17">
        <v>4</v>
      </c>
      <c r="K46" s="18">
        <v>1</v>
      </c>
      <c r="L46" s="37">
        <v>3</v>
      </c>
      <c r="N46" s="13">
        <f>A46*B46</f>
        <v>110616</v>
      </c>
      <c r="O46" s="13">
        <f>E46*F46</f>
        <v>143684</v>
      </c>
      <c r="P46" s="13">
        <f>I46*J46</f>
        <v>412</v>
      </c>
    </row>
    <row r="47" spans="1:16" ht="24.95" customHeight="1" thickBot="1" x14ac:dyDescent="0.25">
      <c r="A47" s="38">
        <v>34</v>
      </c>
      <c r="B47" s="20">
        <v>3470</v>
      </c>
      <c r="C47" s="21">
        <v>1734</v>
      </c>
      <c r="D47" s="22">
        <v>1736</v>
      </c>
      <c r="E47" s="12">
        <v>69</v>
      </c>
      <c r="F47" s="20">
        <v>1868</v>
      </c>
      <c r="G47" s="21">
        <v>839</v>
      </c>
      <c r="H47" s="22">
        <v>1029</v>
      </c>
      <c r="I47" s="11" t="s">
        <v>1</v>
      </c>
      <c r="J47" s="17">
        <v>10</v>
      </c>
      <c r="K47" s="18">
        <v>2</v>
      </c>
      <c r="L47" s="37">
        <v>8</v>
      </c>
      <c r="N47" s="13">
        <f>A47*B47</f>
        <v>117980</v>
      </c>
      <c r="O47" s="13">
        <f>E47*F47</f>
        <v>128892</v>
      </c>
      <c r="P47" s="13">
        <f>104*J47</f>
        <v>1040</v>
      </c>
    </row>
    <row r="48" spans="1:16" ht="24.95" customHeight="1" thickTop="1" thickBot="1" x14ac:dyDescent="0.25">
      <c r="A48" s="41" t="s">
        <v>30</v>
      </c>
      <c r="B48" s="23">
        <v>17115</v>
      </c>
      <c r="C48" s="24">
        <v>8546</v>
      </c>
      <c r="D48" s="24">
        <v>8569</v>
      </c>
      <c r="E48" s="8" t="s">
        <v>31</v>
      </c>
      <c r="F48" s="23">
        <v>10088</v>
      </c>
      <c r="G48" s="24">
        <v>4695</v>
      </c>
      <c r="H48" s="27">
        <v>5393</v>
      </c>
      <c r="I48" s="9" t="s">
        <v>32</v>
      </c>
      <c r="J48" s="23">
        <v>87</v>
      </c>
      <c r="K48" s="24">
        <v>16</v>
      </c>
      <c r="L48" s="27">
        <v>71</v>
      </c>
    </row>
    <row r="49" spans="1:13" ht="30" customHeight="1" thickBot="1" x14ac:dyDescent="0.3">
      <c r="A49" s="1"/>
      <c r="B49" s="26"/>
      <c r="C49" s="26"/>
      <c r="D49" s="53" t="s">
        <v>33</v>
      </c>
      <c r="E49" s="26"/>
      <c r="F49" s="26"/>
      <c r="G49" s="26"/>
      <c r="H49" s="26"/>
    </row>
    <row r="50" spans="1:13" ht="30" customHeight="1" thickBot="1" x14ac:dyDescent="0.25">
      <c r="A50" s="28" t="s">
        <v>34</v>
      </c>
      <c r="B50" s="29" t="s">
        <v>8</v>
      </c>
      <c r="C50" s="30" t="s">
        <v>9</v>
      </c>
      <c r="D50" s="54" t="s">
        <v>10</v>
      </c>
      <c r="E50" s="57" t="s">
        <v>34</v>
      </c>
      <c r="F50" s="29" t="s">
        <v>8</v>
      </c>
      <c r="G50" s="30" t="s">
        <v>9</v>
      </c>
      <c r="H50" s="54" t="s">
        <v>10</v>
      </c>
      <c r="I50" s="57" t="s">
        <v>34</v>
      </c>
      <c r="J50" s="29" t="s">
        <v>8</v>
      </c>
      <c r="K50" s="30" t="s">
        <v>9</v>
      </c>
      <c r="L50" s="43" t="s">
        <v>10</v>
      </c>
    </row>
    <row r="51" spans="1:13" ht="30" customHeight="1" x14ac:dyDescent="0.2">
      <c r="A51" s="47" t="s">
        <v>35</v>
      </c>
      <c r="B51" s="48">
        <v>20142</v>
      </c>
      <c r="C51" s="49">
        <v>10180</v>
      </c>
      <c r="D51" s="55">
        <v>9962</v>
      </c>
      <c r="E51" s="58" t="s">
        <v>36</v>
      </c>
      <c r="F51" s="48">
        <v>131594</v>
      </c>
      <c r="G51" s="49">
        <v>65228</v>
      </c>
      <c r="H51" s="55">
        <v>66366</v>
      </c>
      <c r="I51" s="60" t="s">
        <v>43</v>
      </c>
      <c r="J51" s="50">
        <v>37550</v>
      </c>
      <c r="K51" s="51">
        <v>15032</v>
      </c>
      <c r="L51" s="52">
        <v>22518</v>
      </c>
    </row>
    <row r="52" spans="1:13" ht="30" customHeight="1" thickBot="1" x14ac:dyDescent="0.25">
      <c r="A52" s="42" t="s">
        <v>38</v>
      </c>
      <c r="B52" s="44">
        <v>0.10641040541825597</v>
      </c>
      <c r="C52" s="45">
        <v>0.11256081379920389</v>
      </c>
      <c r="D52" s="56">
        <v>0.1007830362381887</v>
      </c>
      <c r="E52" s="59" t="s">
        <v>38</v>
      </c>
      <c r="F52" s="44">
        <v>0.69521253552824824</v>
      </c>
      <c r="G52" s="45">
        <v>0.72122954444935872</v>
      </c>
      <c r="H52" s="56">
        <v>0.67140804888412275</v>
      </c>
      <c r="I52" s="59" t="s">
        <v>38</v>
      </c>
      <c r="J52" s="44">
        <v>0.19837705905349576</v>
      </c>
      <c r="K52" s="45">
        <v>0.1662096417514374</v>
      </c>
      <c r="L52" s="46">
        <v>0.22780891487768853</v>
      </c>
    </row>
    <row r="53" spans="1:13" ht="29.25" customHeight="1" x14ac:dyDescent="0.2">
      <c r="A53" s="2"/>
      <c r="B53" s="2"/>
      <c r="C53" s="2"/>
      <c r="D53" s="2"/>
      <c r="E53" s="13" t="s">
        <v>5</v>
      </c>
      <c r="F53" s="13"/>
      <c r="H53" s="2"/>
      <c r="J53" s="13" t="s">
        <v>2</v>
      </c>
      <c r="K53" s="2"/>
      <c r="L53" s="2"/>
    </row>
    <row r="54" spans="1:13" ht="24.75" customHeight="1" x14ac:dyDescent="0.2">
      <c r="A54" s="80" t="s">
        <v>48</v>
      </c>
      <c r="B54" s="80"/>
      <c r="C54" s="80"/>
      <c r="D54" s="80"/>
      <c r="E54" s="80"/>
      <c r="F54" s="80"/>
      <c r="G54" s="80"/>
      <c r="H54" s="80"/>
      <c r="I54" s="80"/>
      <c r="J54" s="80"/>
      <c r="K54" s="80"/>
      <c r="L54" s="80"/>
      <c r="M54" s="66"/>
    </row>
    <row r="55" spans="1:13" ht="24.75" customHeight="1" x14ac:dyDescent="0.2">
      <c r="A55" s="69"/>
      <c r="B55" s="69"/>
      <c r="C55" s="69"/>
      <c r="D55" s="69"/>
      <c r="E55" s="69"/>
      <c r="F55" s="69"/>
      <c r="G55" s="69"/>
      <c r="H55" s="69"/>
      <c r="I55" s="69"/>
      <c r="J55" s="69"/>
      <c r="K55" s="69"/>
      <c r="L55" s="69"/>
      <c r="M55" s="66"/>
    </row>
    <row r="56" spans="1:13" x14ac:dyDescent="0.2">
      <c r="K56" s="75" t="s">
        <v>3</v>
      </c>
      <c r="L56" s="76"/>
    </row>
    <row r="57" spans="1:13" x14ac:dyDescent="0.2">
      <c r="K57" s="63">
        <v>43.815263675073695</v>
      </c>
      <c r="L57" s="64" t="s">
        <v>4</v>
      </c>
    </row>
  </sheetData>
  <mergeCells count="4">
    <mergeCell ref="K56:L56"/>
    <mergeCell ref="I6:L6"/>
    <mergeCell ref="E6:H6"/>
    <mergeCell ref="A54:L54"/>
  </mergeCells>
  <phoneticPr fontId="2"/>
  <hyperlinks>
    <hyperlink ref="A54" r:id="rId1" display="http://www.city.bunkyo.tokyo.jp/profile/toukei/zinko.html"/>
  </hyperlinks>
  <pageMargins left="0.78740157480314965" right="0.59055118110236227" top="0.78740157480314965" bottom="0.19685039370078741" header="0.51181102362204722" footer="0.47244094488188981"/>
  <pageSetup paperSize="9" scale="59" orientation="portrait" horizontalDpi="400" verticalDpi="400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7"/>
  <sheetViews>
    <sheetView view="pageBreakPreview" zoomScale="50" zoomScaleNormal="50" workbookViewId="0"/>
  </sheetViews>
  <sheetFormatPr defaultRowHeight="13.5" x14ac:dyDescent="0.15"/>
  <cols>
    <col min="1" max="1" width="14.125" customWidth="1"/>
    <col min="2" max="2" width="12.625" customWidth="1"/>
    <col min="3" max="3" width="11.625" customWidth="1"/>
    <col min="4" max="4" width="12.125" customWidth="1"/>
    <col min="5" max="5" width="13.75" customWidth="1"/>
    <col min="6" max="6" width="12.625" customWidth="1"/>
    <col min="7" max="8" width="11.625" customWidth="1"/>
    <col min="9" max="9" width="13.625" customWidth="1"/>
    <col min="10" max="10" width="12.75" customWidth="1"/>
    <col min="11" max="12" width="11.625" customWidth="1"/>
    <col min="14" max="14" width="0" hidden="1" customWidth="1"/>
    <col min="15" max="15" width="11" hidden="1" customWidth="1"/>
    <col min="16" max="16" width="12.25" hidden="1" customWidth="1"/>
  </cols>
  <sheetData>
    <row r="1" spans="1:16" ht="45" customHeight="1" x14ac:dyDescent="0.15">
      <c r="B1" s="4"/>
      <c r="C1" s="3"/>
      <c r="D1" s="4"/>
      <c r="E1" s="4"/>
      <c r="F1" s="4"/>
      <c r="G1" s="4"/>
      <c r="H1" s="4"/>
      <c r="I1" s="4"/>
      <c r="J1" s="4"/>
    </row>
    <row r="2" spans="1:16" ht="45" customHeight="1" thickBot="1" x14ac:dyDescent="0.4">
      <c r="B2" s="5"/>
      <c r="C2" s="5"/>
      <c r="D2" s="5"/>
      <c r="E2" s="5"/>
      <c r="F2" s="5"/>
      <c r="G2" s="5"/>
      <c r="H2" s="5"/>
      <c r="I2" s="5"/>
      <c r="J2" s="5"/>
      <c r="K2" s="25" t="s">
        <v>46</v>
      </c>
    </row>
    <row r="3" spans="1:16" ht="30" customHeight="1" x14ac:dyDescent="0.25">
      <c r="D3" s="1"/>
      <c r="E3" s="1" t="s">
        <v>6</v>
      </c>
    </row>
    <row r="4" spans="1:16" ht="21" customHeight="1" thickBot="1" x14ac:dyDescent="0.25">
      <c r="J4" s="13" t="s">
        <v>47</v>
      </c>
      <c r="K4" s="2"/>
    </row>
    <row r="5" spans="1:16" ht="24.95" customHeight="1" thickBot="1" x14ac:dyDescent="0.2">
      <c r="A5" s="28" t="s">
        <v>7</v>
      </c>
      <c r="B5" s="29" t="s">
        <v>8</v>
      </c>
      <c r="C5" s="30" t="s">
        <v>9</v>
      </c>
      <c r="D5" s="31" t="s">
        <v>10</v>
      </c>
      <c r="E5" s="28" t="s">
        <v>7</v>
      </c>
      <c r="F5" s="29" t="s">
        <v>8</v>
      </c>
      <c r="G5" s="30" t="s">
        <v>9</v>
      </c>
      <c r="H5" s="31" t="s">
        <v>10</v>
      </c>
      <c r="I5" s="28" t="s">
        <v>7</v>
      </c>
      <c r="J5" s="29" t="s">
        <v>8</v>
      </c>
      <c r="K5" s="30" t="s">
        <v>9</v>
      </c>
      <c r="L5" s="32" t="s">
        <v>10</v>
      </c>
    </row>
    <row r="6" spans="1:16" ht="24.95" customHeight="1" thickBot="1" x14ac:dyDescent="0.2">
      <c r="A6" s="33" t="s">
        <v>11</v>
      </c>
      <c r="B6" s="6">
        <v>189959</v>
      </c>
      <c r="C6" s="7">
        <v>90606</v>
      </c>
      <c r="D6" s="7">
        <v>99353</v>
      </c>
      <c r="E6" s="77"/>
      <c r="F6" s="78"/>
      <c r="G6" s="78"/>
      <c r="H6" s="79"/>
      <c r="I6" s="77"/>
      <c r="J6" s="78"/>
      <c r="K6" s="78"/>
      <c r="L6" s="79"/>
    </row>
    <row r="7" spans="1:16" ht="24.95" customHeight="1" x14ac:dyDescent="0.2">
      <c r="A7" s="34">
        <v>0</v>
      </c>
      <c r="B7" s="14">
        <v>1566</v>
      </c>
      <c r="C7" s="15">
        <v>793</v>
      </c>
      <c r="D7" s="16">
        <v>773</v>
      </c>
      <c r="E7" s="10">
        <v>35</v>
      </c>
      <c r="F7" s="14">
        <v>3456</v>
      </c>
      <c r="G7" s="15">
        <v>1704</v>
      </c>
      <c r="H7" s="16">
        <v>1752</v>
      </c>
      <c r="I7" s="10">
        <v>70</v>
      </c>
      <c r="J7" s="14">
        <v>1683</v>
      </c>
      <c r="K7" s="15">
        <v>752</v>
      </c>
      <c r="L7" s="35">
        <v>931</v>
      </c>
      <c r="N7" s="62">
        <f>B7</f>
        <v>1566</v>
      </c>
      <c r="O7" s="13">
        <f>E7*F7</f>
        <v>120960</v>
      </c>
      <c r="P7" s="13">
        <f>I7*J7</f>
        <v>117810</v>
      </c>
    </row>
    <row r="8" spans="1:16" ht="24.95" customHeight="1" x14ac:dyDescent="0.2">
      <c r="A8" s="36">
        <v>1</v>
      </c>
      <c r="B8" s="17">
        <v>1514</v>
      </c>
      <c r="C8" s="18">
        <v>766</v>
      </c>
      <c r="D8" s="19">
        <v>748</v>
      </c>
      <c r="E8" s="11">
        <v>36</v>
      </c>
      <c r="F8" s="17">
        <v>3586</v>
      </c>
      <c r="G8" s="18">
        <v>1753</v>
      </c>
      <c r="H8" s="19">
        <v>1833</v>
      </c>
      <c r="I8" s="11">
        <v>71</v>
      </c>
      <c r="J8" s="17">
        <v>1519</v>
      </c>
      <c r="K8" s="18">
        <v>646</v>
      </c>
      <c r="L8" s="37">
        <v>873</v>
      </c>
      <c r="N8" s="13">
        <f>A8*B8</f>
        <v>1514</v>
      </c>
      <c r="O8" s="13">
        <f t="shared" ref="O8:O47" si="0">E8*F8</f>
        <v>129096</v>
      </c>
      <c r="P8" s="13">
        <f t="shared" ref="P8:P46" si="1">I8*J8</f>
        <v>107849</v>
      </c>
    </row>
    <row r="9" spans="1:16" ht="24.95" customHeight="1" x14ac:dyDescent="0.2">
      <c r="A9" s="36">
        <v>2</v>
      </c>
      <c r="B9" s="17">
        <v>1423</v>
      </c>
      <c r="C9" s="18">
        <v>722</v>
      </c>
      <c r="D9" s="19">
        <v>701</v>
      </c>
      <c r="E9" s="11">
        <v>37</v>
      </c>
      <c r="F9" s="17">
        <v>3523</v>
      </c>
      <c r="G9" s="18">
        <v>1666</v>
      </c>
      <c r="H9" s="19">
        <v>1857</v>
      </c>
      <c r="I9" s="11">
        <v>72</v>
      </c>
      <c r="J9" s="17">
        <v>1814</v>
      </c>
      <c r="K9" s="18">
        <v>754</v>
      </c>
      <c r="L9" s="37">
        <v>1060</v>
      </c>
      <c r="N9" s="13">
        <f>A9*B9</f>
        <v>2846</v>
      </c>
      <c r="O9" s="13">
        <f t="shared" si="0"/>
        <v>130351</v>
      </c>
      <c r="P9" s="13">
        <f t="shared" si="1"/>
        <v>130608</v>
      </c>
    </row>
    <row r="10" spans="1:16" ht="24.95" customHeight="1" x14ac:dyDescent="0.2">
      <c r="A10" s="36">
        <v>3</v>
      </c>
      <c r="B10" s="17">
        <v>1416</v>
      </c>
      <c r="C10" s="18">
        <v>675</v>
      </c>
      <c r="D10" s="19">
        <v>741</v>
      </c>
      <c r="E10" s="11">
        <v>38</v>
      </c>
      <c r="F10" s="17">
        <v>3459</v>
      </c>
      <c r="G10" s="18">
        <v>1686</v>
      </c>
      <c r="H10" s="19">
        <v>1773</v>
      </c>
      <c r="I10" s="11">
        <v>73</v>
      </c>
      <c r="J10" s="17">
        <v>1715</v>
      </c>
      <c r="K10" s="18">
        <v>697</v>
      </c>
      <c r="L10" s="37">
        <v>1018</v>
      </c>
      <c r="N10" s="13">
        <f>A10*B10</f>
        <v>4248</v>
      </c>
      <c r="O10" s="13">
        <f t="shared" si="0"/>
        <v>131442</v>
      </c>
      <c r="P10" s="13">
        <f t="shared" si="1"/>
        <v>125195</v>
      </c>
    </row>
    <row r="11" spans="1:16" ht="24.95" customHeight="1" thickBot="1" x14ac:dyDescent="0.25">
      <c r="A11" s="38">
        <v>4</v>
      </c>
      <c r="B11" s="20">
        <v>1302</v>
      </c>
      <c r="C11" s="21">
        <v>663</v>
      </c>
      <c r="D11" s="22">
        <v>639</v>
      </c>
      <c r="E11" s="12">
        <v>39</v>
      </c>
      <c r="F11" s="20">
        <v>3331</v>
      </c>
      <c r="G11" s="21">
        <v>1598</v>
      </c>
      <c r="H11" s="22">
        <v>1733</v>
      </c>
      <c r="I11" s="12">
        <v>74</v>
      </c>
      <c r="J11" s="20">
        <v>1799</v>
      </c>
      <c r="K11" s="21">
        <v>755</v>
      </c>
      <c r="L11" s="39">
        <v>1044</v>
      </c>
      <c r="N11" s="13">
        <f>A11*B11</f>
        <v>5208</v>
      </c>
      <c r="O11" s="13">
        <f t="shared" si="0"/>
        <v>129909</v>
      </c>
      <c r="P11" s="13">
        <f t="shared" si="1"/>
        <v>133126</v>
      </c>
    </row>
    <row r="12" spans="1:16" ht="24.95" customHeight="1" thickTop="1" thickBot="1" x14ac:dyDescent="0.25">
      <c r="A12" s="40" t="s">
        <v>12</v>
      </c>
      <c r="B12" s="23">
        <v>7221</v>
      </c>
      <c r="C12" s="24">
        <v>3619</v>
      </c>
      <c r="D12" s="24">
        <v>3602</v>
      </c>
      <c r="E12" s="8" t="s">
        <v>13</v>
      </c>
      <c r="F12" s="23">
        <v>17355</v>
      </c>
      <c r="G12" s="24">
        <v>8407</v>
      </c>
      <c r="H12" s="24">
        <v>8948</v>
      </c>
      <c r="I12" s="8" t="s">
        <v>14</v>
      </c>
      <c r="J12" s="23">
        <v>8530</v>
      </c>
      <c r="K12" s="24">
        <v>3604</v>
      </c>
      <c r="L12" s="27">
        <v>4926</v>
      </c>
      <c r="N12" s="13"/>
      <c r="O12" s="13"/>
      <c r="P12" s="13"/>
    </row>
    <row r="13" spans="1:16" ht="24.95" customHeight="1" x14ac:dyDescent="0.2">
      <c r="A13" s="34">
        <v>5</v>
      </c>
      <c r="B13" s="14">
        <v>1307</v>
      </c>
      <c r="C13" s="15">
        <v>664</v>
      </c>
      <c r="D13" s="16">
        <v>643</v>
      </c>
      <c r="E13" s="10">
        <v>40</v>
      </c>
      <c r="F13" s="14">
        <v>3372</v>
      </c>
      <c r="G13" s="15">
        <v>1594</v>
      </c>
      <c r="H13" s="16">
        <v>1778</v>
      </c>
      <c r="I13" s="10">
        <v>75</v>
      </c>
      <c r="J13" s="14">
        <v>1665</v>
      </c>
      <c r="K13" s="15">
        <v>690</v>
      </c>
      <c r="L13" s="35">
        <v>975</v>
      </c>
      <c r="N13" s="13">
        <f>A13*B13</f>
        <v>6535</v>
      </c>
      <c r="O13" s="13">
        <f t="shared" si="0"/>
        <v>134880</v>
      </c>
      <c r="P13" s="13">
        <f t="shared" si="1"/>
        <v>124875</v>
      </c>
    </row>
    <row r="14" spans="1:16" ht="24.95" customHeight="1" x14ac:dyDescent="0.2">
      <c r="A14" s="36">
        <v>6</v>
      </c>
      <c r="B14" s="17">
        <v>1370</v>
      </c>
      <c r="C14" s="18">
        <v>715</v>
      </c>
      <c r="D14" s="19">
        <v>655</v>
      </c>
      <c r="E14" s="11">
        <v>41</v>
      </c>
      <c r="F14" s="17">
        <v>3331</v>
      </c>
      <c r="G14" s="18">
        <v>1612</v>
      </c>
      <c r="H14" s="19">
        <v>1719</v>
      </c>
      <c r="I14" s="11">
        <v>76</v>
      </c>
      <c r="J14" s="17">
        <v>1515</v>
      </c>
      <c r="K14" s="18">
        <v>628</v>
      </c>
      <c r="L14" s="37">
        <v>887</v>
      </c>
      <c r="N14" s="13">
        <f>A14*B14</f>
        <v>8220</v>
      </c>
      <c r="O14" s="13">
        <f t="shared" si="0"/>
        <v>136571</v>
      </c>
      <c r="P14" s="13">
        <f t="shared" si="1"/>
        <v>115140</v>
      </c>
    </row>
    <row r="15" spans="1:16" ht="24.95" customHeight="1" x14ac:dyDescent="0.2">
      <c r="A15" s="36">
        <v>7</v>
      </c>
      <c r="B15" s="17">
        <v>1305</v>
      </c>
      <c r="C15" s="18">
        <v>641</v>
      </c>
      <c r="D15" s="19">
        <v>664</v>
      </c>
      <c r="E15" s="11">
        <v>42</v>
      </c>
      <c r="F15" s="17">
        <v>3253</v>
      </c>
      <c r="G15" s="18">
        <v>1574</v>
      </c>
      <c r="H15" s="19">
        <v>1679</v>
      </c>
      <c r="I15" s="11">
        <v>77</v>
      </c>
      <c r="J15" s="17">
        <v>1579</v>
      </c>
      <c r="K15" s="18">
        <v>664</v>
      </c>
      <c r="L15" s="37">
        <v>915</v>
      </c>
      <c r="N15" s="13">
        <f>A15*B15</f>
        <v>9135</v>
      </c>
      <c r="O15" s="13">
        <f t="shared" si="0"/>
        <v>136626</v>
      </c>
      <c r="P15" s="13">
        <f t="shared" si="1"/>
        <v>121583</v>
      </c>
    </row>
    <row r="16" spans="1:16" ht="24.95" customHeight="1" x14ac:dyDescent="0.2">
      <c r="A16" s="36">
        <v>8</v>
      </c>
      <c r="B16" s="17">
        <v>1307</v>
      </c>
      <c r="C16" s="18">
        <v>672</v>
      </c>
      <c r="D16" s="19">
        <v>635</v>
      </c>
      <c r="E16" s="11">
        <v>43</v>
      </c>
      <c r="F16" s="17">
        <v>2724</v>
      </c>
      <c r="G16" s="18">
        <v>1298</v>
      </c>
      <c r="H16" s="19">
        <v>1426</v>
      </c>
      <c r="I16" s="11">
        <v>78</v>
      </c>
      <c r="J16" s="17">
        <v>1424</v>
      </c>
      <c r="K16" s="18">
        <v>572</v>
      </c>
      <c r="L16" s="37">
        <v>852</v>
      </c>
      <c r="N16" s="13">
        <f>A16*B16</f>
        <v>10456</v>
      </c>
      <c r="O16" s="13">
        <f t="shared" si="0"/>
        <v>117132</v>
      </c>
      <c r="P16" s="13">
        <f t="shared" si="1"/>
        <v>111072</v>
      </c>
    </row>
    <row r="17" spans="1:16" ht="24.95" customHeight="1" thickBot="1" x14ac:dyDescent="0.25">
      <c r="A17" s="38">
        <v>9</v>
      </c>
      <c r="B17" s="20">
        <v>1375</v>
      </c>
      <c r="C17" s="21">
        <v>671</v>
      </c>
      <c r="D17" s="22">
        <v>704</v>
      </c>
      <c r="E17" s="12">
        <v>44</v>
      </c>
      <c r="F17" s="20">
        <v>3001</v>
      </c>
      <c r="G17" s="21">
        <v>1386</v>
      </c>
      <c r="H17" s="22">
        <v>1615</v>
      </c>
      <c r="I17" s="12">
        <v>79</v>
      </c>
      <c r="J17" s="20">
        <v>1393</v>
      </c>
      <c r="K17" s="21">
        <v>528</v>
      </c>
      <c r="L17" s="39">
        <v>865</v>
      </c>
      <c r="N17" s="13">
        <f>A17*B17</f>
        <v>12375</v>
      </c>
      <c r="O17" s="13">
        <f t="shared" si="0"/>
        <v>132044</v>
      </c>
      <c r="P17" s="13">
        <f t="shared" si="1"/>
        <v>110047</v>
      </c>
    </row>
    <row r="18" spans="1:16" ht="24.95" customHeight="1" thickTop="1" thickBot="1" x14ac:dyDescent="0.25">
      <c r="A18" s="40" t="s">
        <v>15</v>
      </c>
      <c r="B18" s="23">
        <v>6664</v>
      </c>
      <c r="C18" s="24">
        <v>3363</v>
      </c>
      <c r="D18" s="24">
        <v>3301</v>
      </c>
      <c r="E18" s="8" t="s">
        <v>16</v>
      </c>
      <c r="F18" s="23">
        <v>15681</v>
      </c>
      <c r="G18" s="24">
        <v>7464</v>
      </c>
      <c r="H18" s="24">
        <v>8217</v>
      </c>
      <c r="I18" s="8" t="s">
        <v>17</v>
      </c>
      <c r="J18" s="23">
        <v>7576</v>
      </c>
      <c r="K18" s="24">
        <v>3082</v>
      </c>
      <c r="L18" s="27">
        <v>4494</v>
      </c>
      <c r="N18" s="13"/>
      <c r="O18" s="13"/>
      <c r="P18" s="13"/>
    </row>
    <row r="19" spans="1:16" ht="24.95" customHeight="1" x14ac:dyDescent="0.2">
      <c r="A19" s="34">
        <v>10</v>
      </c>
      <c r="B19" s="14">
        <v>1350</v>
      </c>
      <c r="C19" s="15">
        <v>689</v>
      </c>
      <c r="D19" s="16">
        <v>661</v>
      </c>
      <c r="E19" s="10">
        <v>45</v>
      </c>
      <c r="F19" s="14">
        <v>2904</v>
      </c>
      <c r="G19" s="15">
        <v>1422</v>
      </c>
      <c r="H19" s="16">
        <v>1482</v>
      </c>
      <c r="I19" s="10">
        <v>80</v>
      </c>
      <c r="J19" s="14">
        <v>1321</v>
      </c>
      <c r="K19" s="15">
        <v>473</v>
      </c>
      <c r="L19" s="35">
        <v>848</v>
      </c>
      <c r="N19" s="13">
        <f>A19*B19</f>
        <v>13500</v>
      </c>
      <c r="O19" s="13">
        <f t="shared" si="0"/>
        <v>130680</v>
      </c>
      <c r="P19" s="13">
        <f t="shared" si="1"/>
        <v>105680</v>
      </c>
    </row>
    <row r="20" spans="1:16" ht="24.95" customHeight="1" x14ac:dyDescent="0.2">
      <c r="A20" s="36">
        <v>11</v>
      </c>
      <c r="B20" s="17">
        <v>1297</v>
      </c>
      <c r="C20" s="18">
        <v>671</v>
      </c>
      <c r="D20" s="19">
        <v>626</v>
      </c>
      <c r="E20" s="11">
        <v>46</v>
      </c>
      <c r="F20" s="17">
        <v>2767</v>
      </c>
      <c r="G20" s="18">
        <v>1326</v>
      </c>
      <c r="H20" s="19">
        <v>1441</v>
      </c>
      <c r="I20" s="11">
        <v>81</v>
      </c>
      <c r="J20" s="17">
        <v>1257</v>
      </c>
      <c r="K20" s="18">
        <v>459</v>
      </c>
      <c r="L20" s="37">
        <v>798</v>
      </c>
      <c r="N20" s="13">
        <f>A20*B20</f>
        <v>14267</v>
      </c>
      <c r="O20" s="13">
        <f t="shared" si="0"/>
        <v>127282</v>
      </c>
      <c r="P20" s="13">
        <f t="shared" si="1"/>
        <v>101817</v>
      </c>
    </row>
    <row r="21" spans="1:16" ht="24.95" customHeight="1" x14ac:dyDescent="0.2">
      <c r="A21" s="36">
        <v>12</v>
      </c>
      <c r="B21" s="17">
        <v>1308</v>
      </c>
      <c r="C21" s="18">
        <v>690</v>
      </c>
      <c r="D21" s="19">
        <v>618</v>
      </c>
      <c r="E21" s="11">
        <v>47</v>
      </c>
      <c r="F21" s="17">
        <v>2660</v>
      </c>
      <c r="G21" s="18">
        <v>1357</v>
      </c>
      <c r="H21" s="19">
        <v>1303</v>
      </c>
      <c r="I21" s="11">
        <v>82</v>
      </c>
      <c r="J21" s="17">
        <v>1120</v>
      </c>
      <c r="K21" s="18">
        <v>407</v>
      </c>
      <c r="L21" s="37">
        <v>713</v>
      </c>
      <c r="N21" s="13">
        <f>A21*B21</f>
        <v>15696</v>
      </c>
      <c r="O21" s="13">
        <f t="shared" si="0"/>
        <v>125020</v>
      </c>
      <c r="P21" s="13">
        <f t="shared" si="1"/>
        <v>91840</v>
      </c>
    </row>
    <row r="22" spans="1:16" ht="24.95" customHeight="1" x14ac:dyDescent="0.2">
      <c r="A22" s="36">
        <v>13</v>
      </c>
      <c r="B22" s="17">
        <v>1237</v>
      </c>
      <c r="C22" s="18">
        <v>623</v>
      </c>
      <c r="D22" s="19">
        <v>614</v>
      </c>
      <c r="E22" s="11">
        <v>48</v>
      </c>
      <c r="F22" s="17">
        <v>2647</v>
      </c>
      <c r="G22" s="18">
        <v>1295</v>
      </c>
      <c r="H22" s="19">
        <v>1352</v>
      </c>
      <c r="I22" s="11">
        <v>83</v>
      </c>
      <c r="J22" s="17">
        <v>1088</v>
      </c>
      <c r="K22" s="18">
        <v>403</v>
      </c>
      <c r="L22" s="37">
        <v>685</v>
      </c>
      <c r="N22" s="13">
        <f>A22*B22</f>
        <v>16081</v>
      </c>
      <c r="O22" s="13">
        <f t="shared" si="0"/>
        <v>127056</v>
      </c>
      <c r="P22" s="13">
        <f t="shared" si="1"/>
        <v>90304</v>
      </c>
    </row>
    <row r="23" spans="1:16" ht="24.95" customHeight="1" thickBot="1" x14ac:dyDescent="0.25">
      <c r="A23" s="38">
        <v>14</v>
      </c>
      <c r="B23" s="20">
        <v>1288</v>
      </c>
      <c r="C23" s="21">
        <v>643</v>
      </c>
      <c r="D23" s="22">
        <v>645</v>
      </c>
      <c r="E23" s="12">
        <v>49</v>
      </c>
      <c r="F23" s="20">
        <v>2399</v>
      </c>
      <c r="G23" s="21">
        <v>1147</v>
      </c>
      <c r="H23" s="22">
        <v>1252</v>
      </c>
      <c r="I23" s="12">
        <v>84</v>
      </c>
      <c r="J23" s="20">
        <v>1045</v>
      </c>
      <c r="K23" s="21">
        <v>366</v>
      </c>
      <c r="L23" s="39">
        <v>679</v>
      </c>
      <c r="N23" s="13">
        <f>A23*B23</f>
        <v>18032</v>
      </c>
      <c r="O23" s="13">
        <f t="shared" si="0"/>
        <v>117551</v>
      </c>
      <c r="P23" s="13">
        <f t="shared" si="1"/>
        <v>87780</v>
      </c>
    </row>
    <row r="24" spans="1:16" ht="24.95" customHeight="1" thickTop="1" thickBot="1" x14ac:dyDescent="0.25">
      <c r="A24" s="41" t="s">
        <v>18</v>
      </c>
      <c r="B24" s="23">
        <v>6480</v>
      </c>
      <c r="C24" s="24">
        <v>3316</v>
      </c>
      <c r="D24" s="24">
        <v>3164</v>
      </c>
      <c r="E24" s="8" t="s">
        <v>19</v>
      </c>
      <c r="F24" s="23">
        <v>13377</v>
      </c>
      <c r="G24" s="24">
        <v>6547</v>
      </c>
      <c r="H24" s="24">
        <v>6830</v>
      </c>
      <c r="I24" s="8" t="s">
        <v>20</v>
      </c>
      <c r="J24" s="23">
        <v>5831</v>
      </c>
      <c r="K24" s="24">
        <v>2108</v>
      </c>
      <c r="L24" s="27">
        <v>3723</v>
      </c>
      <c r="N24" s="13"/>
      <c r="O24" s="13"/>
      <c r="P24" s="13"/>
    </row>
    <row r="25" spans="1:16" ht="24.95" customHeight="1" x14ac:dyDescent="0.2">
      <c r="A25" s="34">
        <v>15</v>
      </c>
      <c r="B25" s="14">
        <v>1265</v>
      </c>
      <c r="C25" s="15">
        <v>608</v>
      </c>
      <c r="D25" s="16">
        <v>657</v>
      </c>
      <c r="E25" s="10">
        <v>50</v>
      </c>
      <c r="F25" s="14">
        <v>2381</v>
      </c>
      <c r="G25" s="15">
        <v>1149</v>
      </c>
      <c r="H25" s="16">
        <v>1232</v>
      </c>
      <c r="I25" s="10">
        <v>85</v>
      </c>
      <c r="J25" s="14">
        <v>890</v>
      </c>
      <c r="K25" s="15">
        <v>308</v>
      </c>
      <c r="L25" s="35">
        <v>582</v>
      </c>
      <c r="N25" s="13">
        <f>A25*B25</f>
        <v>18975</v>
      </c>
      <c r="O25" s="13">
        <f t="shared" si="0"/>
        <v>119050</v>
      </c>
      <c r="P25" s="13">
        <f t="shared" si="1"/>
        <v>75650</v>
      </c>
    </row>
    <row r="26" spans="1:16" ht="24.95" customHeight="1" x14ac:dyDescent="0.2">
      <c r="A26" s="36">
        <v>16</v>
      </c>
      <c r="B26" s="17">
        <v>1215</v>
      </c>
      <c r="C26" s="18">
        <v>625</v>
      </c>
      <c r="D26" s="19">
        <v>590</v>
      </c>
      <c r="E26" s="11">
        <v>51</v>
      </c>
      <c r="F26" s="17">
        <v>2298</v>
      </c>
      <c r="G26" s="18">
        <v>1150</v>
      </c>
      <c r="H26" s="19">
        <v>1148</v>
      </c>
      <c r="I26" s="11">
        <v>86</v>
      </c>
      <c r="J26" s="17">
        <v>789</v>
      </c>
      <c r="K26" s="18">
        <v>229</v>
      </c>
      <c r="L26" s="37">
        <v>560</v>
      </c>
      <c r="N26" s="13">
        <f>A26*B26</f>
        <v>19440</v>
      </c>
      <c r="O26" s="13">
        <f t="shared" si="0"/>
        <v>117198</v>
      </c>
      <c r="P26" s="13">
        <f t="shared" si="1"/>
        <v>67854</v>
      </c>
    </row>
    <row r="27" spans="1:16" ht="24.95" customHeight="1" x14ac:dyDescent="0.2">
      <c r="A27" s="36">
        <v>17</v>
      </c>
      <c r="B27" s="17">
        <v>1251</v>
      </c>
      <c r="C27" s="18">
        <v>628</v>
      </c>
      <c r="D27" s="19">
        <v>623</v>
      </c>
      <c r="E27" s="11">
        <v>52</v>
      </c>
      <c r="F27" s="17">
        <v>2154</v>
      </c>
      <c r="G27" s="18">
        <v>1097</v>
      </c>
      <c r="H27" s="19">
        <v>1057</v>
      </c>
      <c r="I27" s="11">
        <v>87</v>
      </c>
      <c r="J27" s="17">
        <v>698</v>
      </c>
      <c r="K27" s="18">
        <v>205</v>
      </c>
      <c r="L27" s="37">
        <v>493</v>
      </c>
      <c r="N27" s="13">
        <f>A27*B27</f>
        <v>21267</v>
      </c>
      <c r="O27" s="13">
        <f t="shared" si="0"/>
        <v>112008</v>
      </c>
      <c r="P27" s="13">
        <f t="shared" si="1"/>
        <v>60726</v>
      </c>
    </row>
    <row r="28" spans="1:16" ht="24.95" customHeight="1" x14ac:dyDescent="0.2">
      <c r="A28" s="36">
        <v>18</v>
      </c>
      <c r="B28" s="17">
        <v>1261</v>
      </c>
      <c r="C28" s="18">
        <v>604</v>
      </c>
      <c r="D28" s="19">
        <v>657</v>
      </c>
      <c r="E28" s="11">
        <v>53</v>
      </c>
      <c r="F28" s="17">
        <v>2156</v>
      </c>
      <c r="G28" s="18">
        <v>1066</v>
      </c>
      <c r="H28" s="19">
        <v>1090</v>
      </c>
      <c r="I28" s="11">
        <v>88</v>
      </c>
      <c r="J28" s="17">
        <v>655</v>
      </c>
      <c r="K28" s="18">
        <v>174</v>
      </c>
      <c r="L28" s="37">
        <v>481</v>
      </c>
      <c r="N28" s="13">
        <f>A28*B28</f>
        <v>22698</v>
      </c>
      <c r="O28" s="13">
        <f t="shared" si="0"/>
        <v>114268</v>
      </c>
      <c r="P28" s="13">
        <f t="shared" si="1"/>
        <v>57640</v>
      </c>
    </row>
    <row r="29" spans="1:16" ht="24.95" customHeight="1" thickBot="1" x14ac:dyDescent="0.25">
      <c r="A29" s="38">
        <v>19</v>
      </c>
      <c r="B29" s="20">
        <v>1466</v>
      </c>
      <c r="C29" s="21">
        <v>721</v>
      </c>
      <c r="D29" s="22">
        <v>745</v>
      </c>
      <c r="E29" s="12">
        <v>54</v>
      </c>
      <c r="F29" s="20">
        <v>2021</v>
      </c>
      <c r="G29" s="21">
        <v>1017</v>
      </c>
      <c r="H29" s="22">
        <v>1004</v>
      </c>
      <c r="I29" s="12">
        <v>89</v>
      </c>
      <c r="J29" s="20">
        <v>555</v>
      </c>
      <c r="K29" s="21">
        <v>146</v>
      </c>
      <c r="L29" s="39">
        <v>409</v>
      </c>
      <c r="N29" s="13">
        <f>A29*B29</f>
        <v>27854</v>
      </c>
      <c r="O29" s="13">
        <f t="shared" si="0"/>
        <v>109134</v>
      </c>
      <c r="P29" s="13">
        <f t="shared" si="1"/>
        <v>49395</v>
      </c>
    </row>
    <row r="30" spans="1:16" ht="24.95" customHeight="1" thickTop="1" thickBot="1" x14ac:dyDescent="0.25">
      <c r="A30" s="41" t="s">
        <v>21</v>
      </c>
      <c r="B30" s="23">
        <v>6458</v>
      </c>
      <c r="C30" s="24">
        <v>3186</v>
      </c>
      <c r="D30" s="24">
        <v>3272</v>
      </c>
      <c r="E30" s="8" t="s">
        <v>22</v>
      </c>
      <c r="F30" s="23">
        <v>11010</v>
      </c>
      <c r="G30" s="24">
        <v>5479</v>
      </c>
      <c r="H30" s="24">
        <v>5531</v>
      </c>
      <c r="I30" s="8" t="s">
        <v>23</v>
      </c>
      <c r="J30" s="23">
        <v>3587</v>
      </c>
      <c r="K30" s="24">
        <v>1062</v>
      </c>
      <c r="L30" s="27">
        <v>2525</v>
      </c>
      <c r="N30" s="13"/>
      <c r="O30" s="13"/>
      <c r="P30" s="13"/>
    </row>
    <row r="31" spans="1:16" ht="24.95" customHeight="1" x14ac:dyDescent="0.2">
      <c r="A31" s="34">
        <v>20</v>
      </c>
      <c r="B31" s="14">
        <v>1832</v>
      </c>
      <c r="C31" s="15">
        <v>1013</v>
      </c>
      <c r="D31" s="16">
        <v>819</v>
      </c>
      <c r="E31" s="10">
        <v>55</v>
      </c>
      <c r="F31" s="14">
        <v>2066</v>
      </c>
      <c r="G31" s="15">
        <v>1046</v>
      </c>
      <c r="H31" s="16">
        <v>1020</v>
      </c>
      <c r="I31" s="10">
        <v>90</v>
      </c>
      <c r="J31" s="14">
        <v>482</v>
      </c>
      <c r="K31" s="15">
        <v>118</v>
      </c>
      <c r="L31" s="35">
        <v>364</v>
      </c>
      <c r="N31" s="13">
        <f>A31*B31</f>
        <v>36640</v>
      </c>
      <c r="O31" s="13">
        <f t="shared" si="0"/>
        <v>113630</v>
      </c>
      <c r="P31" s="13">
        <f t="shared" si="1"/>
        <v>43380</v>
      </c>
    </row>
    <row r="32" spans="1:16" ht="24.95" customHeight="1" x14ac:dyDescent="0.2">
      <c r="A32" s="36">
        <v>21</v>
      </c>
      <c r="B32" s="17">
        <v>2152</v>
      </c>
      <c r="C32" s="18">
        <v>1205</v>
      </c>
      <c r="D32" s="19">
        <v>947</v>
      </c>
      <c r="E32" s="11">
        <v>56</v>
      </c>
      <c r="F32" s="17">
        <v>2024</v>
      </c>
      <c r="G32" s="18">
        <v>974</v>
      </c>
      <c r="H32" s="19">
        <v>1050</v>
      </c>
      <c r="I32" s="11">
        <v>91</v>
      </c>
      <c r="J32" s="17">
        <v>344</v>
      </c>
      <c r="K32" s="18">
        <v>99</v>
      </c>
      <c r="L32" s="37">
        <v>245</v>
      </c>
      <c r="N32" s="13">
        <f>A32*B32</f>
        <v>45192</v>
      </c>
      <c r="O32" s="13">
        <f t="shared" si="0"/>
        <v>113344</v>
      </c>
      <c r="P32" s="13">
        <f t="shared" si="1"/>
        <v>31304</v>
      </c>
    </row>
    <row r="33" spans="1:16" ht="24.95" customHeight="1" x14ac:dyDescent="0.2">
      <c r="A33" s="36">
        <v>22</v>
      </c>
      <c r="B33" s="17">
        <v>2472</v>
      </c>
      <c r="C33" s="18">
        <v>1281</v>
      </c>
      <c r="D33" s="19">
        <v>1191</v>
      </c>
      <c r="E33" s="11">
        <v>57</v>
      </c>
      <c r="F33" s="17">
        <v>2133</v>
      </c>
      <c r="G33" s="18">
        <v>1010</v>
      </c>
      <c r="H33" s="19">
        <v>1123</v>
      </c>
      <c r="I33" s="11">
        <v>92</v>
      </c>
      <c r="J33" s="17">
        <v>299</v>
      </c>
      <c r="K33" s="18">
        <v>85</v>
      </c>
      <c r="L33" s="37">
        <v>214</v>
      </c>
      <c r="N33" s="13">
        <f>A33*B33</f>
        <v>54384</v>
      </c>
      <c r="O33" s="13">
        <f t="shared" si="0"/>
        <v>121581</v>
      </c>
      <c r="P33" s="13">
        <f t="shared" si="1"/>
        <v>27508</v>
      </c>
    </row>
    <row r="34" spans="1:16" ht="24.95" customHeight="1" x14ac:dyDescent="0.2">
      <c r="A34" s="36">
        <v>23</v>
      </c>
      <c r="B34" s="17">
        <v>2636</v>
      </c>
      <c r="C34" s="18">
        <v>1354</v>
      </c>
      <c r="D34" s="19">
        <v>1282</v>
      </c>
      <c r="E34" s="11">
        <v>58</v>
      </c>
      <c r="F34" s="17">
        <v>2191</v>
      </c>
      <c r="G34" s="18">
        <v>1098</v>
      </c>
      <c r="H34" s="19">
        <v>1093</v>
      </c>
      <c r="I34" s="11">
        <v>93</v>
      </c>
      <c r="J34" s="17">
        <v>255</v>
      </c>
      <c r="K34" s="18">
        <v>73</v>
      </c>
      <c r="L34" s="37">
        <v>182</v>
      </c>
      <c r="N34" s="13">
        <f>A34*B34</f>
        <v>60628</v>
      </c>
      <c r="O34" s="13">
        <f t="shared" si="0"/>
        <v>127078</v>
      </c>
      <c r="P34" s="13">
        <f t="shared" si="1"/>
        <v>23715</v>
      </c>
    </row>
    <row r="35" spans="1:16" ht="24.95" customHeight="1" thickBot="1" x14ac:dyDescent="0.25">
      <c r="A35" s="38">
        <v>24</v>
      </c>
      <c r="B35" s="20">
        <v>2794</v>
      </c>
      <c r="C35" s="21">
        <v>1451</v>
      </c>
      <c r="D35" s="22">
        <v>1343</v>
      </c>
      <c r="E35" s="12">
        <v>59</v>
      </c>
      <c r="F35" s="20">
        <v>2392</v>
      </c>
      <c r="G35" s="21">
        <v>1160</v>
      </c>
      <c r="H35" s="22">
        <v>1232</v>
      </c>
      <c r="I35" s="12">
        <v>94</v>
      </c>
      <c r="J35" s="20">
        <v>204</v>
      </c>
      <c r="K35" s="21">
        <v>61</v>
      </c>
      <c r="L35" s="39">
        <v>143</v>
      </c>
      <c r="N35" s="13">
        <f>A35*B35</f>
        <v>67056</v>
      </c>
      <c r="O35" s="13">
        <f t="shared" si="0"/>
        <v>141128</v>
      </c>
      <c r="P35" s="13">
        <f t="shared" si="1"/>
        <v>19176</v>
      </c>
    </row>
    <row r="36" spans="1:16" ht="24.95" customHeight="1" thickTop="1" thickBot="1" x14ac:dyDescent="0.25">
      <c r="A36" s="41" t="s">
        <v>24</v>
      </c>
      <c r="B36" s="23">
        <v>11886</v>
      </c>
      <c r="C36" s="24">
        <v>6304</v>
      </c>
      <c r="D36" s="24">
        <v>5582</v>
      </c>
      <c r="E36" s="8" t="s">
        <v>25</v>
      </c>
      <c r="F36" s="23">
        <v>10806</v>
      </c>
      <c r="G36" s="24">
        <v>5288</v>
      </c>
      <c r="H36" s="24">
        <v>5518</v>
      </c>
      <c r="I36" s="8" t="s">
        <v>26</v>
      </c>
      <c r="J36" s="23">
        <v>1584</v>
      </c>
      <c r="K36" s="24">
        <v>436</v>
      </c>
      <c r="L36" s="27">
        <v>1148</v>
      </c>
      <c r="N36" s="13"/>
      <c r="O36" s="13"/>
      <c r="P36" s="13"/>
    </row>
    <row r="37" spans="1:16" ht="24.95" customHeight="1" x14ac:dyDescent="0.2">
      <c r="A37" s="34">
        <v>25</v>
      </c>
      <c r="B37" s="14">
        <v>3118</v>
      </c>
      <c r="C37" s="15">
        <v>1585</v>
      </c>
      <c r="D37" s="16">
        <v>1533</v>
      </c>
      <c r="E37" s="10">
        <v>60</v>
      </c>
      <c r="F37" s="14">
        <v>2653</v>
      </c>
      <c r="G37" s="15">
        <v>1276</v>
      </c>
      <c r="H37" s="16">
        <v>1377</v>
      </c>
      <c r="I37" s="10">
        <v>95</v>
      </c>
      <c r="J37" s="14">
        <v>163</v>
      </c>
      <c r="K37" s="15">
        <v>43</v>
      </c>
      <c r="L37" s="35">
        <v>120</v>
      </c>
      <c r="N37" s="13">
        <f>A37*B37</f>
        <v>77950</v>
      </c>
      <c r="O37" s="13">
        <f t="shared" si="0"/>
        <v>159180</v>
      </c>
      <c r="P37" s="13">
        <f t="shared" si="1"/>
        <v>15485</v>
      </c>
    </row>
    <row r="38" spans="1:16" ht="24.95" customHeight="1" x14ac:dyDescent="0.2">
      <c r="A38" s="36">
        <v>26</v>
      </c>
      <c r="B38" s="17">
        <v>3209</v>
      </c>
      <c r="C38" s="18">
        <v>1583</v>
      </c>
      <c r="D38" s="19">
        <v>1626</v>
      </c>
      <c r="E38" s="11">
        <v>61</v>
      </c>
      <c r="F38" s="17">
        <v>2770</v>
      </c>
      <c r="G38" s="18">
        <v>1390</v>
      </c>
      <c r="H38" s="19">
        <v>1380</v>
      </c>
      <c r="I38" s="11">
        <v>96</v>
      </c>
      <c r="J38" s="17">
        <v>133</v>
      </c>
      <c r="K38" s="18">
        <v>32</v>
      </c>
      <c r="L38" s="37">
        <v>101</v>
      </c>
      <c r="N38" s="13">
        <f>A38*B38</f>
        <v>83434</v>
      </c>
      <c r="O38" s="13">
        <f t="shared" si="0"/>
        <v>168970</v>
      </c>
      <c r="P38" s="13">
        <f t="shared" si="1"/>
        <v>12768</v>
      </c>
    </row>
    <row r="39" spans="1:16" ht="24.95" customHeight="1" x14ac:dyDescent="0.2">
      <c r="A39" s="36">
        <v>27</v>
      </c>
      <c r="B39" s="17">
        <v>3224</v>
      </c>
      <c r="C39" s="18">
        <v>1645</v>
      </c>
      <c r="D39" s="19">
        <v>1579</v>
      </c>
      <c r="E39" s="11">
        <v>62</v>
      </c>
      <c r="F39" s="17">
        <v>3003</v>
      </c>
      <c r="G39" s="18">
        <v>1503</v>
      </c>
      <c r="H39" s="19">
        <v>1500</v>
      </c>
      <c r="I39" s="11">
        <v>97</v>
      </c>
      <c r="J39" s="17">
        <v>91</v>
      </c>
      <c r="K39" s="18">
        <v>22</v>
      </c>
      <c r="L39" s="37">
        <v>69</v>
      </c>
      <c r="N39" s="13">
        <f>A39*B39</f>
        <v>87048</v>
      </c>
      <c r="O39" s="13">
        <f t="shared" si="0"/>
        <v>186186</v>
      </c>
      <c r="P39" s="13">
        <f t="shared" si="1"/>
        <v>8827</v>
      </c>
    </row>
    <row r="40" spans="1:16" ht="24.95" customHeight="1" x14ac:dyDescent="0.2">
      <c r="A40" s="36">
        <v>28</v>
      </c>
      <c r="B40" s="17">
        <v>3226</v>
      </c>
      <c r="C40" s="18">
        <v>1605</v>
      </c>
      <c r="D40" s="19">
        <v>1621</v>
      </c>
      <c r="E40" s="11">
        <v>63</v>
      </c>
      <c r="F40" s="17">
        <v>2287</v>
      </c>
      <c r="G40" s="18">
        <v>1063</v>
      </c>
      <c r="H40" s="19">
        <v>1224</v>
      </c>
      <c r="I40" s="11">
        <v>98</v>
      </c>
      <c r="J40" s="17">
        <v>46</v>
      </c>
      <c r="K40" s="18">
        <v>7</v>
      </c>
      <c r="L40" s="37">
        <v>39</v>
      </c>
      <c r="N40" s="13">
        <f>A40*B40</f>
        <v>90328</v>
      </c>
      <c r="O40" s="13">
        <f t="shared" si="0"/>
        <v>144081</v>
      </c>
      <c r="P40" s="13">
        <f t="shared" si="1"/>
        <v>4508</v>
      </c>
    </row>
    <row r="41" spans="1:16" ht="24.95" customHeight="1" thickBot="1" x14ac:dyDescent="0.25">
      <c r="A41" s="38">
        <v>29</v>
      </c>
      <c r="B41" s="20">
        <v>3219</v>
      </c>
      <c r="C41" s="21">
        <v>1628</v>
      </c>
      <c r="D41" s="22">
        <v>1591</v>
      </c>
      <c r="E41" s="12">
        <v>64</v>
      </c>
      <c r="F41" s="20">
        <v>1596</v>
      </c>
      <c r="G41" s="21">
        <v>765</v>
      </c>
      <c r="H41" s="22">
        <v>831</v>
      </c>
      <c r="I41" s="12">
        <v>99</v>
      </c>
      <c r="J41" s="20">
        <v>38</v>
      </c>
      <c r="K41" s="21">
        <v>8</v>
      </c>
      <c r="L41" s="39">
        <v>30</v>
      </c>
      <c r="N41" s="13">
        <f>A41*B41</f>
        <v>93351</v>
      </c>
      <c r="O41" s="13">
        <f t="shared" si="0"/>
        <v>102144</v>
      </c>
      <c r="P41" s="13">
        <f t="shared" si="1"/>
        <v>3762</v>
      </c>
    </row>
    <row r="42" spans="1:16" ht="24.95" customHeight="1" thickTop="1" thickBot="1" x14ac:dyDescent="0.25">
      <c r="A42" s="41" t="s">
        <v>27</v>
      </c>
      <c r="B42" s="23">
        <v>15996</v>
      </c>
      <c r="C42" s="24">
        <v>8046</v>
      </c>
      <c r="D42" s="24">
        <v>7950</v>
      </c>
      <c r="E42" s="8" t="s">
        <v>28</v>
      </c>
      <c r="F42" s="23">
        <v>12309</v>
      </c>
      <c r="G42" s="24">
        <v>5997</v>
      </c>
      <c r="H42" s="24">
        <v>6312</v>
      </c>
      <c r="I42" s="8" t="s">
        <v>29</v>
      </c>
      <c r="J42" s="23">
        <v>471</v>
      </c>
      <c r="K42" s="24">
        <v>112</v>
      </c>
      <c r="L42" s="27">
        <v>359</v>
      </c>
      <c r="N42" s="13"/>
      <c r="O42" s="13"/>
      <c r="P42" s="13"/>
    </row>
    <row r="43" spans="1:16" ht="24.95" customHeight="1" x14ac:dyDescent="0.2">
      <c r="A43" s="34">
        <v>30</v>
      </c>
      <c r="B43" s="14">
        <v>3369</v>
      </c>
      <c r="C43" s="15">
        <v>1719</v>
      </c>
      <c r="D43" s="16">
        <v>1650</v>
      </c>
      <c r="E43" s="10">
        <v>65</v>
      </c>
      <c r="F43" s="14">
        <v>1816</v>
      </c>
      <c r="G43" s="15">
        <v>898</v>
      </c>
      <c r="H43" s="16">
        <v>918</v>
      </c>
      <c r="I43" s="10">
        <v>100</v>
      </c>
      <c r="J43" s="14">
        <v>39</v>
      </c>
      <c r="K43" s="15">
        <v>7</v>
      </c>
      <c r="L43" s="35">
        <v>32</v>
      </c>
      <c r="N43" s="13">
        <f>A43*B43</f>
        <v>101070</v>
      </c>
      <c r="O43" s="13">
        <f t="shared" si="0"/>
        <v>118040</v>
      </c>
      <c r="P43" s="13">
        <f t="shared" si="1"/>
        <v>3900</v>
      </c>
    </row>
    <row r="44" spans="1:16" ht="24.95" customHeight="1" x14ac:dyDescent="0.2">
      <c r="A44" s="36">
        <v>31</v>
      </c>
      <c r="B44" s="17">
        <v>3400</v>
      </c>
      <c r="C44" s="18">
        <v>1684</v>
      </c>
      <c r="D44" s="19">
        <v>1716</v>
      </c>
      <c r="E44" s="11">
        <v>66</v>
      </c>
      <c r="F44" s="17">
        <v>2176</v>
      </c>
      <c r="G44" s="18">
        <v>1020</v>
      </c>
      <c r="H44" s="19">
        <v>1156</v>
      </c>
      <c r="I44" s="11">
        <v>101</v>
      </c>
      <c r="J44" s="17">
        <v>25</v>
      </c>
      <c r="K44" s="18">
        <v>5</v>
      </c>
      <c r="L44" s="37">
        <v>20</v>
      </c>
      <c r="N44" s="13">
        <f>A44*B44</f>
        <v>105400</v>
      </c>
      <c r="O44" s="13">
        <f t="shared" si="0"/>
        <v>143616</v>
      </c>
      <c r="P44" s="13">
        <f t="shared" si="1"/>
        <v>2525</v>
      </c>
    </row>
    <row r="45" spans="1:16" ht="24.95" customHeight="1" x14ac:dyDescent="0.2">
      <c r="A45" s="36">
        <v>32</v>
      </c>
      <c r="B45" s="17">
        <v>3504</v>
      </c>
      <c r="C45" s="18">
        <v>1705</v>
      </c>
      <c r="D45" s="19">
        <v>1799</v>
      </c>
      <c r="E45" s="11">
        <v>67</v>
      </c>
      <c r="F45" s="17">
        <v>1964</v>
      </c>
      <c r="G45" s="18">
        <v>931</v>
      </c>
      <c r="H45" s="19">
        <v>1033</v>
      </c>
      <c r="I45" s="11">
        <v>102</v>
      </c>
      <c r="J45" s="17">
        <v>12</v>
      </c>
      <c r="K45" s="18">
        <v>2</v>
      </c>
      <c r="L45" s="37">
        <v>10</v>
      </c>
      <c r="N45" s="13">
        <f>A45*B45</f>
        <v>112128</v>
      </c>
      <c r="O45" s="13">
        <f t="shared" si="0"/>
        <v>131588</v>
      </c>
      <c r="P45" s="13">
        <f t="shared" si="1"/>
        <v>1224</v>
      </c>
    </row>
    <row r="46" spans="1:16" ht="24.95" customHeight="1" x14ac:dyDescent="0.2">
      <c r="A46" s="36">
        <v>33</v>
      </c>
      <c r="B46" s="17">
        <v>3302</v>
      </c>
      <c r="C46" s="18">
        <v>1672</v>
      </c>
      <c r="D46" s="19">
        <v>1630</v>
      </c>
      <c r="E46" s="11">
        <v>68</v>
      </c>
      <c r="F46" s="17">
        <v>2105</v>
      </c>
      <c r="G46" s="18">
        <v>959</v>
      </c>
      <c r="H46" s="19">
        <v>1146</v>
      </c>
      <c r="I46" s="11">
        <v>103</v>
      </c>
      <c r="J46" s="17">
        <v>8</v>
      </c>
      <c r="K46" s="18">
        <v>1</v>
      </c>
      <c r="L46" s="37">
        <v>7</v>
      </c>
      <c r="N46" s="13">
        <f>A46*B46</f>
        <v>108966</v>
      </c>
      <c r="O46" s="13">
        <f t="shared" si="0"/>
        <v>143140</v>
      </c>
      <c r="P46" s="13">
        <f t="shared" si="1"/>
        <v>824</v>
      </c>
    </row>
    <row r="47" spans="1:16" ht="24.95" customHeight="1" thickBot="1" x14ac:dyDescent="0.25">
      <c r="A47" s="38">
        <v>34</v>
      </c>
      <c r="B47" s="20">
        <v>3519</v>
      </c>
      <c r="C47" s="21">
        <v>1748</v>
      </c>
      <c r="D47" s="22">
        <v>1771</v>
      </c>
      <c r="E47" s="12">
        <v>69</v>
      </c>
      <c r="F47" s="20">
        <v>1890</v>
      </c>
      <c r="G47" s="21">
        <v>833</v>
      </c>
      <c r="H47" s="22">
        <v>1057</v>
      </c>
      <c r="I47" s="11" t="s">
        <v>1</v>
      </c>
      <c r="J47" s="17">
        <v>8</v>
      </c>
      <c r="K47" s="18">
        <v>2</v>
      </c>
      <c r="L47" s="37">
        <v>6</v>
      </c>
      <c r="N47" s="13">
        <f>A47*B47</f>
        <v>119646</v>
      </c>
      <c r="O47" s="13">
        <f t="shared" si="0"/>
        <v>130410</v>
      </c>
      <c r="P47" s="13">
        <f>104*J47</f>
        <v>832</v>
      </c>
    </row>
    <row r="48" spans="1:16" ht="24.95" customHeight="1" thickTop="1" thickBot="1" x14ac:dyDescent="0.25">
      <c r="A48" s="41" t="s">
        <v>30</v>
      </c>
      <c r="B48" s="23">
        <v>17094</v>
      </c>
      <c r="C48" s="24">
        <v>8528</v>
      </c>
      <c r="D48" s="24">
        <v>8566</v>
      </c>
      <c r="E48" s="8" t="s">
        <v>31</v>
      </c>
      <c r="F48" s="23">
        <v>9951</v>
      </c>
      <c r="G48" s="24">
        <v>4641</v>
      </c>
      <c r="H48" s="27">
        <v>5310</v>
      </c>
      <c r="I48" s="9" t="s">
        <v>32</v>
      </c>
      <c r="J48" s="23">
        <v>92</v>
      </c>
      <c r="K48" s="24">
        <v>17</v>
      </c>
      <c r="L48" s="27">
        <v>75</v>
      </c>
      <c r="O48" s="13"/>
      <c r="P48" s="67">
        <f>SUM(N7:N47,O7:O47,P7:P47)/B6</f>
        <v>43.279007575318886</v>
      </c>
    </row>
    <row r="49" spans="1:16" ht="31.5" customHeight="1" thickBot="1" x14ac:dyDescent="0.3">
      <c r="A49" s="1"/>
      <c r="B49" s="26"/>
      <c r="C49" s="26"/>
      <c r="D49" s="53" t="s">
        <v>33</v>
      </c>
      <c r="E49" s="26"/>
      <c r="F49" s="26"/>
      <c r="G49" s="26"/>
      <c r="H49" s="26"/>
      <c r="P49" s="13"/>
    </row>
    <row r="50" spans="1:16" s="68" customFormat="1" ht="23.25" customHeight="1" thickBot="1" x14ac:dyDescent="0.25">
      <c r="A50" s="28" t="s">
        <v>34</v>
      </c>
      <c r="B50" s="29" t="s">
        <v>8</v>
      </c>
      <c r="C50" s="30" t="s">
        <v>9</v>
      </c>
      <c r="D50" s="54" t="s">
        <v>10</v>
      </c>
      <c r="E50" s="57" t="s">
        <v>34</v>
      </c>
      <c r="F50" s="29" t="s">
        <v>8</v>
      </c>
      <c r="G50" s="30" t="s">
        <v>9</v>
      </c>
      <c r="H50" s="54" t="s">
        <v>10</v>
      </c>
      <c r="I50" s="57" t="s">
        <v>34</v>
      </c>
      <c r="J50" s="29" t="s">
        <v>8</v>
      </c>
      <c r="K50" s="30" t="s">
        <v>9</v>
      </c>
      <c r="L50" s="43" t="s">
        <v>10</v>
      </c>
      <c r="P50" s="13"/>
    </row>
    <row r="51" spans="1:16" ht="34.5" customHeight="1" x14ac:dyDescent="0.2">
      <c r="A51" s="47" t="s">
        <v>35</v>
      </c>
      <c r="B51" s="48">
        <v>20365</v>
      </c>
      <c r="C51" s="49">
        <v>10298</v>
      </c>
      <c r="D51" s="55">
        <v>10067</v>
      </c>
      <c r="E51" s="58" t="s">
        <v>36</v>
      </c>
      <c r="F51" s="48">
        <v>131972</v>
      </c>
      <c r="G51" s="49">
        <v>65246</v>
      </c>
      <c r="H51" s="55">
        <v>66726</v>
      </c>
      <c r="I51" s="60" t="s">
        <v>37</v>
      </c>
      <c r="J51" s="50">
        <v>37622</v>
      </c>
      <c r="K51" s="51">
        <v>15062</v>
      </c>
      <c r="L51" s="52">
        <v>22560</v>
      </c>
      <c r="P51" s="13"/>
    </row>
    <row r="52" spans="1:16" ht="30" customHeight="1" thickBot="1" x14ac:dyDescent="0.25">
      <c r="A52" s="42" t="s">
        <v>38</v>
      </c>
      <c r="B52" s="44">
        <v>0.10720734474281292</v>
      </c>
      <c r="C52" s="45">
        <v>0.11365693221199479</v>
      </c>
      <c r="D52" s="56">
        <v>0.10132557647982446</v>
      </c>
      <c r="E52" s="59" t="s">
        <v>38</v>
      </c>
      <c r="F52" s="44">
        <v>0.69473939113177052</v>
      </c>
      <c r="G52" s="45">
        <v>0.72010683619186366</v>
      </c>
      <c r="H52" s="56">
        <v>0.67160528620172522</v>
      </c>
      <c r="I52" s="59" t="s">
        <v>38</v>
      </c>
      <c r="J52" s="44">
        <v>0.19805326412541654</v>
      </c>
      <c r="K52" s="45">
        <v>0.16623623159614154</v>
      </c>
      <c r="L52" s="46">
        <v>0.22706913731845038</v>
      </c>
      <c r="P52" s="13"/>
    </row>
    <row r="53" spans="1:16" ht="29.25" customHeight="1" x14ac:dyDescent="0.2">
      <c r="A53" s="2"/>
      <c r="B53" s="2"/>
      <c r="C53" s="2"/>
      <c r="D53" s="2"/>
      <c r="E53" s="2"/>
      <c r="F53" s="13" t="s">
        <v>49</v>
      </c>
      <c r="H53" s="2"/>
      <c r="J53" s="13" t="s">
        <v>39</v>
      </c>
      <c r="K53" s="2"/>
      <c r="L53" s="2"/>
      <c r="P53" s="67"/>
    </row>
    <row r="54" spans="1:16" ht="29.25" customHeight="1" x14ac:dyDescent="0.2">
      <c r="A54" s="80" t="s">
        <v>48</v>
      </c>
      <c r="B54" s="80"/>
      <c r="C54" s="80"/>
      <c r="D54" s="80"/>
      <c r="E54" s="80"/>
      <c r="F54" s="80"/>
      <c r="G54" s="80"/>
      <c r="H54" s="80"/>
      <c r="I54" s="80"/>
      <c r="J54" s="80"/>
      <c r="K54" s="80"/>
      <c r="L54" s="80"/>
      <c r="P54" s="67"/>
    </row>
    <row r="56" spans="1:16" ht="18.75" x14ac:dyDescent="0.15">
      <c r="K56" s="75" t="s">
        <v>40</v>
      </c>
      <c r="L56" s="76"/>
      <c r="P56" s="68"/>
    </row>
    <row r="57" spans="1:16" ht="18.75" x14ac:dyDescent="0.15">
      <c r="K57" s="63">
        <v>43.279007575318886</v>
      </c>
      <c r="L57" s="64" t="s">
        <v>41</v>
      </c>
    </row>
  </sheetData>
  <mergeCells count="4">
    <mergeCell ref="E6:H6"/>
    <mergeCell ref="I6:L6"/>
    <mergeCell ref="A54:L54"/>
    <mergeCell ref="K56:L56"/>
  </mergeCells>
  <phoneticPr fontId="2"/>
  <hyperlinks>
    <hyperlink ref="A54" r:id="rId1" display="http://www.city.bunkyo.tokyo.jp/profile/toukei/zinko.html"/>
  </hyperlinks>
  <pageMargins left="0.78740157480314965" right="0.59055118110236227" top="0.78740157480314965" bottom="0.19685039370078741" header="0.51181102362204722" footer="0.51181102362204722"/>
  <pageSetup paperSize="9" scale="5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7"/>
  <sheetViews>
    <sheetView view="pageBreakPreview" zoomScale="50" zoomScaleNormal="50" workbookViewId="0"/>
  </sheetViews>
  <sheetFormatPr defaultRowHeight="18.75" x14ac:dyDescent="0.2"/>
  <cols>
    <col min="1" max="1" width="14.125" style="61" customWidth="1"/>
    <col min="2" max="2" width="12.625" customWidth="1"/>
    <col min="3" max="3" width="11.625" customWidth="1"/>
    <col min="4" max="4" width="12.625" customWidth="1"/>
    <col min="5" max="5" width="14.125" customWidth="1"/>
    <col min="6" max="6" width="12.625" customWidth="1"/>
    <col min="7" max="8" width="11.625" customWidth="1"/>
    <col min="9" max="9" width="13.625" customWidth="1"/>
    <col min="10" max="10" width="12.625" customWidth="1"/>
    <col min="11" max="12" width="11.625" customWidth="1"/>
    <col min="13" max="13" width="11.125" customWidth="1"/>
    <col min="14" max="14" width="9.125" style="13" hidden="1" customWidth="1"/>
    <col min="15" max="15" width="10.625" style="13" hidden="1" customWidth="1"/>
    <col min="16" max="16" width="11.125" style="13" hidden="1" customWidth="1"/>
    <col min="17" max="17" width="13.625" style="13" hidden="1" customWidth="1"/>
  </cols>
  <sheetData>
    <row r="1" spans="1:17" ht="34.5" customHeight="1" x14ac:dyDescent="0.2">
      <c r="A1"/>
      <c r="B1" s="4"/>
      <c r="C1" s="3"/>
      <c r="D1" s="4"/>
      <c r="E1" s="4"/>
      <c r="F1" s="4"/>
      <c r="G1" s="4"/>
      <c r="H1" s="4"/>
      <c r="I1" s="4"/>
      <c r="J1" s="4"/>
    </row>
    <row r="2" spans="1:17" ht="37.5" customHeight="1" thickBot="1" x14ac:dyDescent="0.4">
      <c r="A2"/>
      <c r="B2" s="5"/>
      <c r="C2" s="5"/>
      <c r="D2" s="5"/>
      <c r="E2" s="5"/>
      <c r="F2" s="5"/>
      <c r="G2" s="5"/>
      <c r="H2" s="5"/>
      <c r="I2" s="5"/>
      <c r="J2" s="5"/>
      <c r="K2" s="25" t="s">
        <v>51</v>
      </c>
    </row>
    <row r="3" spans="1:17" ht="27.75" customHeight="1" x14ac:dyDescent="0.25">
      <c r="A3"/>
      <c r="D3" s="1"/>
      <c r="E3" s="1" t="s">
        <v>6</v>
      </c>
    </row>
    <row r="4" spans="1:17" ht="20.25" customHeight="1" thickBot="1" x14ac:dyDescent="0.25">
      <c r="A4"/>
      <c r="J4" s="13" t="s">
        <v>52</v>
      </c>
      <c r="K4" s="2"/>
    </row>
    <row r="5" spans="1:17" ht="24.75" customHeight="1" thickBot="1" x14ac:dyDescent="0.25">
      <c r="A5" s="28" t="s">
        <v>7</v>
      </c>
      <c r="B5" s="29" t="s">
        <v>8</v>
      </c>
      <c r="C5" s="30" t="s">
        <v>9</v>
      </c>
      <c r="D5" s="31" t="s">
        <v>10</v>
      </c>
      <c r="E5" s="28" t="s">
        <v>7</v>
      </c>
      <c r="F5" s="29" t="s">
        <v>8</v>
      </c>
      <c r="G5" s="30" t="s">
        <v>9</v>
      </c>
      <c r="H5" s="31" t="s">
        <v>10</v>
      </c>
      <c r="I5" s="28" t="s">
        <v>7</v>
      </c>
      <c r="J5" s="29" t="s">
        <v>8</v>
      </c>
      <c r="K5" s="30" t="s">
        <v>9</v>
      </c>
      <c r="L5" s="32" t="s">
        <v>10</v>
      </c>
    </row>
    <row r="6" spans="1:17" ht="24.75" customHeight="1" thickBot="1" x14ac:dyDescent="0.25">
      <c r="A6" s="33" t="s">
        <v>11</v>
      </c>
      <c r="B6" s="6">
        <v>190261</v>
      </c>
      <c r="C6" s="7">
        <v>90771</v>
      </c>
      <c r="D6" s="7">
        <v>99490</v>
      </c>
      <c r="E6" s="77"/>
      <c r="F6" s="78"/>
      <c r="G6" s="78"/>
      <c r="H6" s="79"/>
      <c r="I6" s="77"/>
      <c r="J6" s="78"/>
      <c r="K6" s="78"/>
      <c r="L6" s="79"/>
    </row>
    <row r="7" spans="1:17" ht="24.75" customHeight="1" x14ac:dyDescent="0.2">
      <c r="A7" s="34">
        <v>0</v>
      </c>
      <c r="B7" s="14">
        <v>1525</v>
      </c>
      <c r="C7" s="15">
        <v>794</v>
      </c>
      <c r="D7" s="16">
        <v>731</v>
      </c>
      <c r="E7" s="10">
        <v>35</v>
      </c>
      <c r="F7" s="14">
        <v>3536</v>
      </c>
      <c r="G7" s="15">
        <v>1750</v>
      </c>
      <c r="H7" s="16">
        <v>1786</v>
      </c>
      <c r="I7" s="10">
        <v>70</v>
      </c>
      <c r="J7" s="14">
        <v>1723</v>
      </c>
      <c r="K7" s="15">
        <v>761</v>
      </c>
      <c r="L7" s="35">
        <v>962</v>
      </c>
      <c r="N7" s="62">
        <f>B7</f>
        <v>1525</v>
      </c>
      <c r="O7" s="13">
        <f>E7*F7</f>
        <v>123760</v>
      </c>
      <c r="P7" s="13">
        <f>I7*J7</f>
        <v>120610</v>
      </c>
      <c r="Q7" s="62">
        <f>SUM(N7:P47)</f>
        <v>8236391</v>
      </c>
    </row>
    <row r="8" spans="1:17" ht="24.75" customHeight="1" x14ac:dyDescent="0.2">
      <c r="A8" s="36">
        <v>1</v>
      </c>
      <c r="B8" s="17">
        <v>1525</v>
      </c>
      <c r="C8" s="18">
        <v>776</v>
      </c>
      <c r="D8" s="19">
        <v>749</v>
      </c>
      <c r="E8" s="11">
        <v>36</v>
      </c>
      <c r="F8" s="17">
        <v>3512</v>
      </c>
      <c r="G8" s="18">
        <v>1692</v>
      </c>
      <c r="H8" s="19">
        <v>1820</v>
      </c>
      <c r="I8" s="11">
        <v>71</v>
      </c>
      <c r="J8" s="17">
        <v>1519</v>
      </c>
      <c r="K8" s="18">
        <v>650</v>
      </c>
      <c r="L8" s="37">
        <v>869</v>
      </c>
      <c r="N8" s="13">
        <f>A8*B8</f>
        <v>1525</v>
      </c>
      <c r="O8" s="13">
        <f>E8*F8</f>
        <v>126432</v>
      </c>
      <c r="P8" s="13">
        <f>I8*J8</f>
        <v>107849</v>
      </c>
      <c r="Q8" s="13">
        <f>B6/2</f>
        <v>95130.5</v>
      </c>
    </row>
    <row r="9" spans="1:17" ht="24.95" customHeight="1" x14ac:dyDescent="0.2">
      <c r="A9" s="36">
        <v>2</v>
      </c>
      <c r="B9" s="17">
        <v>1446</v>
      </c>
      <c r="C9" s="18">
        <v>738</v>
      </c>
      <c r="D9" s="19">
        <v>708</v>
      </c>
      <c r="E9" s="11">
        <v>37</v>
      </c>
      <c r="F9" s="17">
        <v>3579</v>
      </c>
      <c r="G9" s="18">
        <v>1708</v>
      </c>
      <c r="H9" s="19">
        <v>1871</v>
      </c>
      <c r="I9" s="11">
        <v>72</v>
      </c>
      <c r="J9" s="17">
        <v>1763</v>
      </c>
      <c r="K9" s="18">
        <v>737</v>
      </c>
      <c r="L9" s="37">
        <v>1026</v>
      </c>
      <c r="N9" s="13">
        <f>A9*B9</f>
        <v>2892</v>
      </c>
      <c r="O9" s="13">
        <f>E9*F9</f>
        <v>132423</v>
      </c>
      <c r="P9" s="13">
        <f>I9*J9</f>
        <v>126936</v>
      </c>
      <c r="Q9" s="62">
        <f>SUM(Q7:Q8)</f>
        <v>8331521.5</v>
      </c>
    </row>
    <row r="10" spans="1:17" ht="24.95" customHeight="1" x14ac:dyDescent="0.2">
      <c r="A10" s="36">
        <v>3</v>
      </c>
      <c r="B10" s="17">
        <v>1430</v>
      </c>
      <c r="C10" s="18">
        <v>678</v>
      </c>
      <c r="D10" s="19">
        <v>752</v>
      </c>
      <c r="E10" s="11">
        <v>38</v>
      </c>
      <c r="F10" s="17">
        <v>3443</v>
      </c>
      <c r="G10" s="18">
        <v>1670</v>
      </c>
      <c r="H10" s="19">
        <v>1773</v>
      </c>
      <c r="I10" s="11">
        <v>73</v>
      </c>
      <c r="J10" s="17">
        <v>1696</v>
      </c>
      <c r="K10" s="18">
        <v>704</v>
      </c>
      <c r="L10" s="37">
        <v>992</v>
      </c>
      <c r="N10" s="13">
        <f>A10*B10</f>
        <v>4290</v>
      </c>
      <c r="O10" s="13">
        <f>E10*F10</f>
        <v>130834</v>
      </c>
      <c r="P10" s="13">
        <f>I10*J10</f>
        <v>123808</v>
      </c>
      <c r="Q10" s="65">
        <f>Q9/B6</f>
        <v>43.789959581837579</v>
      </c>
    </row>
    <row r="11" spans="1:17" ht="24.95" customHeight="1" thickBot="1" x14ac:dyDescent="0.25">
      <c r="A11" s="38">
        <v>4</v>
      </c>
      <c r="B11" s="20">
        <v>1326</v>
      </c>
      <c r="C11" s="21">
        <v>670</v>
      </c>
      <c r="D11" s="22">
        <v>656</v>
      </c>
      <c r="E11" s="12">
        <v>39</v>
      </c>
      <c r="F11" s="20">
        <v>3399</v>
      </c>
      <c r="G11" s="21">
        <v>1645</v>
      </c>
      <c r="H11" s="22">
        <v>1754</v>
      </c>
      <c r="I11" s="12">
        <v>74</v>
      </c>
      <c r="J11" s="20">
        <v>1813</v>
      </c>
      <c r="K11" s="21">
        <v>751</v>
      </c>
      <c r="L11" s="39">
        <v>1062</v>
      </c>
      <c r="N11" s="13">
        <f>A11*B11</f>
        <v>5304</v>
      </c>
      <c r="O11" s="13">
        <f>E11*F11</f>
        <v>132561</v>
      </c>
      <c r="P11" s="13">
        <f>I11*J11</f>
        <v>134162</v>
      </c>
    </row>
    <row r="12" spans="1:17" ht="24.95" customHeight="1" thickTop="1" thickBot="1" x14ac:dyDescent="0.25">
      <c r="A12" s="40" t="s">
        <v>12</v>
      </c>
      <c r="B12" s="23">
        <v>7252</v>
      </c>
      <c r="C12" s="24">
        <v>3656</v>
      </c>
      <c r="D12" s="24">
        <v>3596</v>
      </c>
      <c r="E12" s="8" t="s">
        <v>13</v>
      </c>
      <c r="F12" s="23">
        <v>17469</v>
      </c>
      <c r="G12" s="24">
        <v>8465</v>
      </c>
      <c r="H12" s="24">
        <v>9004</v>
      </c>
      <c r="I12" s="8" t="s">
        <v>14</v>
      </c>
      <c r="J12" s="23">
        <v>8514</v>
      </c>
      <c r="K12" s="24">
        <v>3603</v>
      </c>
      <c r="L12" s="27">
        <v>4911</v>
      </c>
    </row>
    <row r="13" spans="1:17" ht="24.95" customHeight="1" x14ac:dyDescent="0.2">
      <c r="A13" s="34">
        <v>5</v>
      </c>
      <c r="B13" s="14">
        <v>1317</v>
      </c>
      <c r="C13" s="15">
        <v>681</v>
      </c>
      <c r="D13" s="16">
        <v>636</v>
      </c>
      <c r="E13" s="10">
        <v>40</v>
      </c>
      <c r="F13" s="14">
        <v>3288</v>
      </c>
      <c r="G13" s="15">
        <v>1581</v>
      </c>
      <c r="H13" s="16">
        <v>1707</v>
      </c>
      <c r="I13" s="10">
        <v>75</v>
      </c>
      <c r="J13" s="14">
        <v>1730</v>
      </c>
      <c r="K13" s="15">
        <v>711</v>
      </c>
      <c r="L13" s="35">
        <v>1019</v>
      </c>
      <c r="N13" s="13">
        <f>A13*B13</f>
        <v>6585</v>
      </c>
      <c r="O13" s="13">
        <f>E13*F13</f>
        <v>131520</v>
      </c>
      <c r="P13" s="13">
        <f>I13*J13</f>
        <v>129750</v>
      </c>
    </row>
    <row r="14" spans="1:17" ht="24.95" customHeight="1" x14ac:dyDescent="0.2">
      <c r="A14" s="36">
        <v>6</v>
      </c>
      <c r="B14" s="17">
        <v>1366</v>
      </c>
      <c r="C14" s="18">
        <v>709</v>
      </c>
      <c r="D14" s="19">
        <v>657</v>
      </c>
      <c r="E14" s="11">
        <v>41</v>
      </c>
      <c r="F14" s="17">
        <v>3375</v>
      </c>
      <c r="G14" s="18">
        <v>1590</v>
      </c>
      <c r="H14" s="19">
        <v>1785</v>
      </c>
      <c r="I14" s="11">
        <v>76</v>
      </c>
      <c r="J14" s="17">
        <v>1484</v>
      </c>
      <c r="K14" s="18">
        <v>607</v>
      </c>
      <c r="L14" s="37">
        <v>877</v>
      </c>
      <c r="N14" s="13">
        <f>A14*B14</f>
        <v>8196</v>
      </c>
      <c r="O14" s="13">
        <f>E14*F14</f>
        <v>138375</v>
      </c>
      <c r="P14" s="13">
        <f>I14*J14</f>
        <v>112784</v>
      </c>
    </row>
    <row r="15" spans="1:17" ht="24.95" customHeight="1" x14ac:dyDescent="0.2">
      <c r="A15" s="36">
        <v>7</v>
      </c>
      <c r="B15" s="17">
        <v>1282</v>
      </c>
      <c r="C15" s="18">
        <v>618</v>
      </c>
      <c r="D15" s="19">
        <v>664</v>
      </c>
      <c r="E15" s="11">
        <v>42</v>
      </c>
      <c r="F15" s="17">
        <v>3268</v>
      </c>
      <c r="G15" s="18">
        <v>1573</v>
      </c>
      <c r="H15" s="19">
        <v>1695</v>
      </c>
      <c r="I15" s="11">
        <v>77</v>
      </c>
      <c r="J15" s="17">
        <v>1546</v>
      </c>
      <c r="K15" s="18">
        <v>646</v>
      </c>
      <c r="L15" s="37">
        <v>900</v>
      </c>
      <c r="N15" s="13">
        <f>A15*B15</f>
        <v>8974</v>
      </c>
      <c r="O15" s="13">
        <f>E15*F15</f>
        <v>137256</v>
      </c>
      <c r="P15" s="13">
        <f>I15*J15</f>
        <v>119042</v>
      </c>
    </row>
    <row r="16" spans="1:17" ht="24.95" customHeight="1" x14ac:dyDescent="0.2">
      <c r="A16" s="36">
        <v>8</v>
      </c>
      <c r="B16" s="17">
        <v>1353</v>
      </c>
      <c r="C16" s="18">
        <v>691</v>
      </c>
      <c r="D16" s="19">
        <v>662</v>
      </c>
      <c r="E16" s="11">
        <v>43</v>
      </c>
      <c r="F16" s="17">
        <v>2987</v>
      </c>
      <c r="G16" s="18">
        <v>1444</v>
      </c>
      <c r="H16" s="19">
        <v>1543</v>
      </c>
      <c r="I16" s="11">
        <v>78</v>
      </c>
      <c r="J16" s="17">
        <v>1444</v>
      </c>
      <c r="K16" s="18">
        <v>587</v>
      </c>
      <c r="L16" s="37">
        <v>857</v>
      </c>
      <c r="N16" s="13">
        <f>A16*B16</f>
        <v>10824</v>
      </c>
      <c r="O16" s="13">
        <f>E16*F16</f>
        <v>128441</v>
      </c>
      <c r="P16" s="13">
        <f>I16*J16</f>
        <v>112632</v>
      </c>
    </row>
    <row r="17" spans="1:16" ht="24.95" customHeight="1" thickBot="1" x14ac:dyDescent="0.25">
      <c r="A17" s="38">
        <v>9</v>
      </c>
      <c r="B17" s="20">
        <v>1355</v>
      </c>
      <c r="C17" s="21">
        <v>683</v>
      </c>
      <c r="D17" s="22">
        <v>672</v>
      </c>
      <c r="E17" s="12">
        <v>44</v>
      </c>
      <c r="F17" s="20">
        <v>2844</v>
      </c>
      <c r="G17" s="21">
        <v>1335</v>
      </c>
      <c r="H17" s="22">
        <v>1509</v>
      </c>
      <c r="I17" s="12">
        <v>79</v>
      </c>
      <c r="J17" s="20">
        <v>1366</v>
      </c>
      <c r="K17" s="21">
        <v>532</v>
      </c>
      <c r="L17" s="39">
        <v>834</v>
      </c>
      <c r="N17" s="13">
        <f>A17*B17</f>
        <v>12195</v>
      </c>
      <c r="O17" s="13">
        <f>E17*F17</f>
        <v>125136</v>
      </c>
      <c r="P17" s="13">
        <f>I17*J17</f>
        <v>107914</v>
      </c>
    </row>
    <row r="18" spans="1:16" ht="24.95" customHeight="1" thickTop="1" thickBot="1" x14ac:dyDescent="0.25">
      <c r="A18" s="40" t="s">
        <v>15</v>
      </c>
      <c r="B18" s="23">
        <v>6673</v>
      </c>
      <c r="C18" s="24">
        <v>3382</v>
      </c>
      <c r="D18" s="24">
        <v>3291</v>
      </c>
      <c r="E18" s="8" t="s">
        <v>16</v>
      </c>
      <c r="F18" s="23">
        <v>15762</v>
      </c>
      <c r="G18" s="24">
        <v>7523</v>
      </c>
      <c r="H18" s="24">
        <v>8239</v>
      </c>
      <c r="I18" s="8" t="s">
        <v>17</v>
      </c>
      <c r="J18" s="23">
        <v>7570</v>
      </c>
      <c r="K18" s="24">
        <v>3083</v>
      </c>
      <c r="L18" s="27">
        <v>4487</v>
      </c>
    </row>
    <row r="19" spans="1:16" ht="24.95" customHeight="1" x14ac:dyDescent="0.2">
      <c r="A19" s="34">
        <v>10</v>
      </c>
      <c r="B19" s="14">
        <v>1347</v>
      </c>
      <c r="C19" s="15">
        <v>685</v>
      </c>
      <c r="D19" s="16">
        <v>662</v>
      </c>
      <c r="E19" s="10">
        <v>45</v>
      </c>
      <c r="F19" s="14">
        <v>2964</v>
      </c>
      <c r="G19" s="15">
        <v>1426</v>
      </c>
      <c r="H19" s="16">
        <v>1538</v>
      </c>
      <c r="I19" s="10">
        <v>80</v>
      </c>
      <c r="J19" s="14">
        <v>1361</v>
      </c>
      <c r="K19" s="15">
        <v>492</v>
      </c>
      <c r="L19" s="35">
        <v>869</v>
      </c>
      <c r="N19" s="13">
        <f>A19*B19</f>
        <v>13470</v>
      </c>
      <c r="O19" s="13">
        <f>E19*F19</f>
        <v>133380</v>
      </c>
      <c r="P19" s="13">
        <f>I19*J19</f>
        <v>108880</v>
      </c>
    </row>
    <row r="20" spans="1:16" ht="24.95" customHeight="1" x14ac:dyDescent="0.2">
      <c r="A20" s="36">
        <v>11</v>
      </c>
      <c r="B20" s="17">
        <v>1277</v>
      </c>
      <c r="C20" s="18">
        <v>665</v>
      </c>
      <c r="D20" s="19">
        <v>612</v>
      </c>
      <c r="E20" s="11">
        <v>46</v>
      </c>
      <c r="F20" s="17">
        <v>2757</v>
      </c>
      <c r="G20" s="18">
        <v>1324</v>
      </c>
      <c r="H20" s="19">
        <v>1433</v>
      </c>
      <c r="I20" s="11">
        <v>81</v>
      </c>
      <c r="J20" s="17">
        <v>1248</v>
      </c>
      <c r="K20" s="18">
        <v>438</v>
      </c>
      <c r="L20" s="37">
        <v>810</v>
      </c>
      <c r="N20" s="13">
        <f>A20*B20</f>
        <v>14047</v>
      </c>
      <c r="O20" s="13">
        <f>E20*F20</f>
        <v>126822</v>
      </c>
      <c r="P20" s="13">
        <f>I20*J20</f>
        <v>101088</v>
      </c>
    </row>
    <row r="21" spans="1:16" ht="24.95" customHeight="1" x14ac:dyDescent="0.2">
      <c r="A21" s="36">
        <v>12</v>
      </c>
      <c r="B21" s="17">
        <v>1285</v>
      </c>
      <c r="C21" s="18">
        <v>666</v>
      </c>
      <c r="D21" s="19">
        <v>619</v>
      </c>
      <c r="E21" s="11">
        <v>47</v>
      </c>
      <c r="F21" s="17">
        <v>2723</v>
      </c>
      <c r="G21" s="18">
        <v>1374</v>
      </c>
      <c r="H21" s="19">
        <v>1349</v>
      </c>
      <c r="I21" s="11">
        <v>82</v>
      </c>
      <c r="J21" s="17">
        <v>1125</v>
      </c>
      <c r="K21" s="18">
        <v>421</v>
      </c>
      <c r="L21" s="37">
        <v>704</v>
      </c>
      <c r="N21" s="13">
        <f>A21*B21</f>
        <v>15420</v>
      </c>
      <c r="O21" s="13">
        <f>E21*F21</f>
        <v>127981</v>
      </c>
      <c r="P21" s="13">
        <f>I21*J21</f>
        <v>92250</v>
      </c>
    </row>
    <row r="22" spans="1:16" ht="24.95" customHeight="1" x14ac:dyDescent="0.2">
      <c r="A22" s="36">
        <v>13</v>
      </c>
      <c r="B22" s="17">
        <v>1258</v>
      </c>
      <c r="C22" s="18">
        <v>622</v>
      </c>
      <c r="D22" s="19">
        <v>636</v>
      </c>
      <c r="E22" s="11">
        <v>48</v>
      </c>
      <c r="F22" s="17">
        <v>2670</v>
      </c>
      <c r="G22" s="18">
        <v>1309</v>
      </c>
      <c r="H22" s="19">
        <v>1361</v>
      </c>
      <c r="I22" s="11">
        <v>83</v>
      </c>
      <c r="J22" s="17">
        <v>1079</v>
      </c>
      <c r="K22" s="18">
        <v>398</v>
      </c>
      <c r="L22" s="37">
        <v>681</v>
      </c>
      <c r="N22" s="13">
        <f>A22*B22</f>
        <v>16354</v>
      </c>
      <c r="O22" s="13">
        <f>E22*F22</f>
        <v>128160</v>
      </c>
      <c r="P22" s="13">
        <f>I22*J22</f>
        <v>89557</v>
      </c>
    </row>
    <row r="23" spans="1:16" ht="24.95" customHeight="1" thickBot="1" x14ac:dyDescent="0.25">
      <c r="A23" s="38">
        <v>14</v>
      </c>
      <c r="B23" s="20">
        <v>1267</v>
      </c>
      <c r="C23" s="21">
        <v>642</v>
      </c>
      <c r="D23" s="22">
        <v>625</v>
      </c>
      <c r="E23" s="12">
        <v>49</v>
      </c>
      <c r="F23" s="20">
        <v>2389</v>
      </c>
      <c r="G23" s="21">
        <v>1152</v>
      </c>
      <c r="H23" s="22">
        <v>1237</v>
      </c>
      <c r="I23" s="12">
        <v>84</v>
      </c>
      <c r="J23" s="20">
        <v>1048</v>
      </c>
      <c r="K23" s="21">
        <v>370</v>
      </c>
      <c r="L23" s="39">
        <v>678</v>
      </c>
      <c r="N23" s="13">
        <f>A23*B23</f>
        <v>17738</v>
      </c>
      <c r="O23" s="13">
        <f>E23*F23</f>
        <v>117061</v>
      </c>
      <c r="P23" s="13">
        <f>I23*J23</f>
        <v>88032</v>
      </c>
    </row>
    <row r="24" spans="1:16" ht="24.95" customHeight="1" thickTop="1" thickBot="1" x14ac:dyDescent="0.25">
      <c r="A24" s="41" t="s">
        <v>18</v>
      </c>
      <c r="B24" s="23">
        <v>6434</v>
      </c>
      <c r="C24" s="24">
        <v>3280</v>
      </c>
      <c r="D24" s="24">
        <v>3154</v>
      </c>
      <c r="E24" s="8" t="s">
        <v>19</v>
      </c>
      <c r="F24" s="23">
        <v>13503</v>
      </c>
      <c r="G24" s="24">
        <v>6585</v>
      </c>
      <c r="H24" s="24">
        <v>6918</v>
      </c>
      <c r="I24" s="8" t="s">
        <v>20</v>
      </c>
      <c r="J24" s="23">
        <v>5861</v>
      </c>
      <c r="K24" s="24">
        <v>2119</v>
      </c>
      <c r="L24" s="27">
        <v>3742</v>
      </c>
    </row>
    <row r="25" spans="1:16" ht="24.95" customHeight="1" x14ac:dyDescent="0.2">
      <c r="A25" s="34">
        <v>15</v>
      </c>
      <c r="B25" s="14">
        <v>1301</v>
      </c>
      <c r="C25" s="15">
        <v>642</v>
      </c>
      <c r="D25" s="16">
        <v>659</v>
      </c>
      <c r="E25" s="10">
        <v>50</v>
      </c>
      <c r="F25" s="14">
        <v>2379</v>
      </c>
      <c r="G25" s="15">
        <v>1153</v>
      </c>
      <c r="H25" s="16">
        <v>1226</v>
      </c>
      <c r="I25" s="10">
        <v>85</v>
      </c>
      <c r="J25" s="14">
        <v>892</v>
      </c>
      <c r="K25" s="15">
        <v>318</v>
      </c>
      <c r="L25" s="35">
        <v>574</v>
      </c>
      <c r="N25" s="13">
        <f>A25*B25</f>
        <v>19515</v>
      </c>
      <c r="O25" s="13">
        <f>E25*F25</f>
        <v>118950</v>
      </c>
      <c r="P25" s="13">
        <f>I25*J25</f>
        <v>75820</v>
      </c>
    </row>
    <row r="26" spans="1:16" ht="24.95" customHeight="1" x14ac:dyDescent="0.2">
      <c r="A26" s="36">
        <v>16</v>
      </c>
      <c r="B26" s="17">
        <v>1234</v>
      </c>
      <c r="C26" s="18">
        <v>623</v>
      </c>
      <c r="D26" s="19">
        <v>611</v>
      </c>
      <c r="E26" s="11">
        <v>51</v>
      </c>
      <c r="F26" s="17">
        <v>2369</v>
      </c>
      <c r="G26" s="18">
        <v>1175</v>
      </c>
      <c r="H26" s="19">
        <v>1194</v>
      </c>
      <c r="I26" s="11">
        <v>86</v>
      </c>
      <c r="J26" s="17">
        <v>793</v>
      </c>
      <c r="K26" s="18">
        <v>233</v>
      </c>
      <c r="L26" s="37">
        <v>560</v>
      </c>
      <c r="N26" s="13">
        <f>A26*B26</f>
        <v>19744</v>
      </c>
      <c r="O26" s="13">
        <f>E26*F26</f>
        <v>120819</v>
      </c>
      <c r="P26" s="13">
        <f>I26*J26</f>
        <v>68198</v>
      </c>
    </row>
    <row r="27" spans="1:16" ht="24.95" customHeight="1" x14ac:dyDescent="0.2">
      <c r="A27" s="36">
        <v>17</v>
      </c>
      <c r="B27" s="17">
        <v>1238</v>
      </c>
      <c r="C27" s="18">
        <v>604</v>
      </c>
      <c r="D27" s="19">
        <v>634</v>
      </c>
      <c r="E27" s="11">
        <v>52</v>
      </c>
      <c r="F27" s="17">
        <v>2154</v>
      </c>
      <c r="G27" s="18">
        <v>1099</v>
      </c>
      <c r="H27" s="19">
        <v>1055</v>
      </c>
      <c r="I27" s="11">
        <v>87</v>
      </c>
      <c r="J27" s="17">
        <v>690</v>
      </c>
      <c r="K27" s="18">
        <v>193</v>
      </c>
      <c r="L27" s="37">
        <v>497</v>
      </c>
      <c r="N27" s="13">
        <f>A27*B27</f>
        <v>21046</v>
      </c>
      <c r="O27" s="13">
        <f>E27*F27</f>
        <v>112008</v>
      </c>
      <c r="P27" s="13">
        <f>I27*J27</f>
        <v>60030</v>
      </c>
    </row>
    <row r="28" spans="1:16" ht="24.95" customHeight="1" x14ac:dyDescent="0.2">
      <c r="A28" s="36">
        <v>18</v>
      </c>
      <c r="B28" s="17">
        <v>1398</v>
      </c>
      <c r="C28" s="18">
        <v>717</v>
      </c>
      <c r="D28" s="19">
        <v>681</v>
      </c>
      <c r="E28" s="11">
        <v>53</v>
      </c>
      <c r="F28" s="17">
        <v>2168</v>
      </c>
      <c r="G28" s="18">
        <v>1080</v>
      </c>
      <c r="H28" s="19">
        <v>1088</v>
      </c>
      <c r="I28" s="11">
        <v>88</v>
      </c>
      <c r="J28" s="17">
        <v>656</v>
      </c>
      <c r="K28" s="18">
        <v>184</v>
      </c>
      <c r="L28" s="37">
        <v>472</v>
      </c>
      <c r="N28" s="13">
        <f>A28*B28</f>
        <v>25164</v>
      </c>
      <c r="O28" s="13">
        <f>E28*F28</f>
        <v>114904</v>
      </c>
      <c r="P28" s="13">
        <f>I28*J28</f>
        <v>57728</v>
      </c>
    </row>
    <row r="29" spans="1:16" ht="24.95" customHeight="1" thickBot="1" x14ac:dyDescent="0.25">
      <c r="A29" s="38">
        <v>19</v>
      </c>
      <c r="B29" s="20">
        <v>1447</v>
      </c>
      <c r="C29" s="21">
        <v>723</v>
      </c>
      <c r="D29" s="22">
        <v>724</v>
      </c>
      <c r="E29" s="12">
        <v>54</v>
      </c>
      <c r="F29" s="20">
        <v>2049</v>
      </c>
      <c r="G29" s="21">
        <v>1012</v>
      </c>
      <c r="H29" s="22">
        <v>1037</v>
      </c>
      <c r="I29" s="12">
        <v>89</v>
      </c>
      <c r="J29" s="20">
        <v>566</v>
      </c>
      <c r="K29" s="21">
        <v>143</v>
      </c>
      <c r="L29" s="39">
        <v>423</v>
      </c>
      <c r="N29" s="13">
        <f>A29*B29</f>
        <v>27493</v>
      </c>
      <c r="O29" s="13">
        <f>E29*F29</f>
        <v>110646</v>
      </c>
      <c r="P29" s="13">
        <f>I29*J29</f>
        <v>50374</v>
      </c>
    </row>
    <row r="30" spans="1:16" ht="24.95" customHeight="1" thickTop="1" thickBot="1" x14ac:dyDescent="0.25">
      <c r="A30" s="41" t="s">
        <v>21</v>
      </c>
      <c r="B30" s="23">
        <v>6618</v>
      </c>
      <c r="C30" s="24">
        <v>3309</v>
      </c>
      <c r="D30" s="24">
        <v>3309</v>
      </c>
      <c r="E30" s="8" t="s">
        <v>22</v>
      </c>
      <c r="F30" s="23">
        <v>11119</v>
      </c>
      <c r="G30" s="24">
        <v>5519</v>
      </c>
      <c r="H30" s="24">
        <v>5600</v>
      </c>
      <c r="I30" s="8" t="s">
        <v>23</v>
      </c>
      <c r="J30" s="23">
        <v>3597</v>
      </c>
      <c r="K30" s="24">
        <v>1071</v>
      </c>
      <c r="L30" s="27">
        <v>2526</v>
      </c>
    </row>
    <row r="31" spans="1:16" ht="24.95" customHeight="1" x14ac:dyDescent="0.2">
      <c r="A31" s="34">
        <v>20</v>
      </c>
      <c r="B31" s="14">
        <v>1809</v>
      </c>
      <c r="C31" s="15">
        <v>1009</v>
      </c>
      <c r="D31" s="16">
        <v>800</v>
      </c>
      <c r="E31" s="10">
        <v>55</v>
      </c>
      <c r="F31" s="14">
        <v>2031</v>
      </c>
      <c r="G31" s="15">
        <v>1036</v>
      </c>
      <c r="H31" s="16">
        <v>995</v>
      </c>
      <c r="I31" s="10">
        <v>90</v>
      </c>
      <c r="J31" s="14">
        <v>484</v>
      </c>
      <c r="K31" s="15">
        <v>119</v>
      </c>
      <c r="L31" s="35">
        <v>365</v>
      </c>
      <c r="N31" s="13">
        <f>A31*B31</f>
        <v>36180</v>
      </c>
      <c r="O31" s="13">
        <f>E31*F31</f>
        <v>111705</v>
      </c>
      <c r="P31" s="13">
        <f>I31*J31</f>
        <v>43560</v>
      </c>
    </row>
    <row r="32" spans="1:16" ht="24.95" customHeight="1" x14ac:dyDescent="0.2">
      <c r="A32" s="36">
        <v>21</v>
      </c>
      <c r="B32" s="17">
        <v>2081</v>
      </c>
      <c r="C32" s="18">
        <v>1136</v>
      </c>
      <c r="D32" s="19">
        <v>945</v>
      </c>
      <c r="E32" s="11">
        <v>56</v>
      </c>
      <c r="F32" s="17">
        <v>2051</v>
      </c>
      <c r="G32" s="18">
        <v>1001</v>
      </c>
      <c r="H32" s="19">
        <v>1050</v>
      </c>
      <c r="I32" s="11">
        <v>91</v>
      </c>
      <c r="J32" s="17">
        <v>349</v>
      </c>
      <c r="K32" s="18">
        <v>96</v>
      </c>
      <c r="L32" s="37">
        <v>253</v>
      </c>
      <c r="N32" s="13">
        <f>A32*B32</f>
        <v>43701</v>
      </c>
      <c r="O32" s="13">
        <f>E32*F32</f>
        <v>114856</v>
      </c>
      <c r="P32" s="13">
        <f>I32*J32</f>
        <v>31759</v>
      </c>
    </row>
    <row r="33" spans="1:16" ht="24.95" customHeight="1" x14ac:dyDescent="0.2">
      <c r="A33" s="36">
        <v>22</v>
      </c>
      <c r="B33" s="17">
        <v>2435</v>
      </c>
      <c r="C33" s="18">
        <v>1302</v>
      </c>
      <c r="D33" s="19">
        <v>1133</v>
      </c>
      <c r="E33" s="11">
        <v>57</v>
      </c>
      <c r="F33" s="17">
        <v>2065</v>
      </c>
      <c r="G33" s="18">
        <v>979</v>
      </c>
      <c r="H33" s="19">
        <v>1086</v>
      </c>
      <c r="I33" s="11">
        <v>92</v>
      </c>
      <c r="J33" s="17">
        <v>290</v>
      </c>
      <c r="K33" s="18">
        <v>81</v>
      </c>
      <c r="L33" s="37">
        <v>209</v>
      </c>
      <c r="N33" s="13">
        <f>A33*B33</f>
        <v>53570</v>
      </c>
      <c r="O33" s="13">
        <f>E33*F33</f>
        <v>117705</v>
      </c>
      <c r="P33" s="13">
        <f>I33*J33</f>
        <v>26680</v>
      </c>
    </row>
    <row r="34" spans="1:16" ht="24.95" customHeight="1" x14ac:dyDescent="0.2">
      <c r="A34" s="36">
        <v>23</v>
      </c>
      <c r="B34" s="17">
        <v>2678</v>
      </c>
      <c r="C34" s="18">
        <v>1357</v>
      </c>
      <c r="D34" s="19">
        <v>1321</v>
      </c>
      <c r="E34" s="11">
        <v>58</v>
      </c>
      <c r="F34" s="17">
        <v>2190</v>
      </c>
      <c r="G34" s="18">
        <v>1068</v>
      </c>
      <c r="H34" s="19">
        <v>1122</v>
      </c>
      <c r="I34" s="11">
        <v>93</v>
      </c>
      <c r="J34" s="17">
        <v>247</v>
      </c>
      <c r="K34" s="18">
        <v>67</v>
      </c>
      <c r="L34" s="37">
        <v>180</v>
      </c>
      <c r="N34" s="13">
        <f>A34*B34</f>
        <v>61594</v>
      </c>
      <c r="O34" s="13">
        <f>E34*F34</f>
        <v>127020</v>
      </c>
      <c r="P34" s="13">
        <f>I34*J34</f>
        <v>22971</v>
      </c>
    </row>
    <row r="35" spans="1:16" ht="24.95" customHeight="1" thickBot="1" x14ac:dyDescent="0.25">
      <c r="A35" s="38">
        <v>24</v>
      </c>
      <c r="B35" s="20">
        <v>2708</v>
      </c>
      <c r="C35" s="21">
        <v>1386</v>
      </c>
      <c r="D35" s="22">
        <v>1322</v>
      </c>
      <c r="E35" s="12">
        <v>59</v>
      </c>
      <c r="F35" s="20">
        <v>2366</v>
      </c>
      <c r="G35" s="21">
        <v>1177</v>
      </c>
      <c r="H35" s="22">
        <v>1189</v>
      </c>
      <c r="I35" s="12">
        <v>94</v>
      </c>
      <c r="J35" s="20">
        <v>203</v>
      </c>
      <c r="K35" s="21">
        <v>58</v>
      </c>
      <c r="L35" s="39">
        <v>145</v>
      </c>
      <c r="N35" s="13">
        <f>A35*B35</f>
        <v>64992</v>
      </c>
      <c r="O35" s="13">
        <f>E35*F35</f>
        <v>139594</v>
      </c>
      <c r="P35" s="13">
        <f>I35*J35</f>
        <v>19082</v>
      </c>
    </row>
    <row r="36" spans="1:16" ht="24.95" customHeight="1" thickTop="1" thickBot="1" x14ac:dyDescent="0.25">
      <c r="A36" s="41" t="s">
        <v>24</v>
      </c>
      <c r="B36" s="23">
        <v>11711</v>
      </c>
      <c r="C36" s="24">
        <v>6190</v>
      </c>
      <c r="D36" s="24">
        <v>5521</v>
      </c>
      <c r="E36" s="8" t="s">
        <v>25</v>
      </c>
      <c r="F36" s="23">
        <v>10703</v>
      </c>
      <c r="G36" s="24">
        <v>5261</v>
      </c>
      <c r="H36" s="24">
        <v>5442</v>
      </c>
      <c r="I36" s="8" t="s">
        <v>26</v>
      </c>
      <c r="J36" s="23">
        <v>1573</v>
      </c>
      <c r="K36" s="24">
        <v>421</v>
      </c>
      <c r="L36" s="27">
        <v>1152</v>
      </c>
    </row>
    <row r="37" spans="1:16" ht="24.95" customHeight="1" x14ac:dyDescent="0.2">
      <c r="A37" s="34">
        <v>25</v>
      </c>
      <c r="B37" s="14">
        <v>3096</v>
      </c>
      <c r="C37" s="15">
        <v>1580</v>
      </c>
      <c r="D37" s="16">
        <v>1516</v>
      </c>
      <c r="E37" s="10">
        <v>60</v>
      </c>
      <c r="F37" s="14">
        <v>2527</v>
      </c>
      <c r="G37" s="15">
        <v>1193</v>
      </c>
      <c r="H37" s="16">
        <v>1334</v>
      </c>
      <c r="I37" s="10">
        <v>95</v>
      </c>
      <c r="J37" s="14">
        <v>165</v>
      </c>
      <c r="K37" s="15">
        <v>46</v>
      </c>
      <c r="L37" s="35">
        <v>119</v>
      </c>
      <c r="N37" s="13">
        <f>A37*B37</f>
        <v>77400</v>
      </c>
      <c r="O37" s="13">
        <f>E37*F37</f>
        <v>151620</v>
      </c>
      <c r="P37" s="13">
        <f>I37*J37</f>
        <v>15675</v>
      </c>
    </row>
    <row r="38" spans="1:16" ht="24.95" customHeight="1" x14ac:dyDescent="0.2">
      <c r="A38" s="36">
        <v>26</v>
      </c>
      <c r="B38" s="17">
        <v>3140</v>
      </c>
      <c r="C38" s="18">
        <v>1557</v>
      </c>
      <c r="D38" s="19">
        <v>1583</v>
      </c>
      <c r="E38" s="11">
        <v>61</v>
      </c>
      <c r="F38" s="17">
        <v>2801</v>
      </c>
      <c r="G38" s="18">
        <v>1407</v>
      </c>
      <c r="H38" s="19">
        <v>1394</v>
      </c>
      <c r="I38" s="11">
        <v>96</v>
      </c>
      <c r="J38" s="17">
        <v>135</v>
      </c>
      <c r="K38" s="18">
        <v>33</v>
      </c>
      <c r="L38" s="37">
        <v>102</v>
      </c>
      <c r="N38" s="13">
        <f>A38*B38</f>
        <v>81640</v>
      </c>
      <c r="O38" s="13">
        <f>E38*F38</f>
        <v>170861</v>
      </c>
      <c r="P38" s="13">
        <f>I38*J38</f>
        <v>12960</v>
      </c>
    </row>
    <row r="39" spans="1:16" ht="24.95" customHeight="1" x14ac:dyDescent="0.2">
      <c r="A39" s="36">
        <v>27</v>
      </c>
      <c r="B39" s="17">
        <v>3293</v>
      </c>
      <c r="C39" s="18">
        <v>1666</v>
      </c>
      <c r="D39" s="19">
        <v>1627</v>
      </c>
      <c r="E39" s="11">
        <v>62</v>
      </c>
      <c r="F39" s="17">
        <v>2905</v>
      </c>
      <c r="G39" s="18">
        <v>1472</v>
      </c>
      <c r="H39" s="19">
        <v>1433</v>
      </c>
      <c r="I39" s="11">
        <v>97</v>
      </c>
      <c r="J39" s="17">
        <v>94</v>
      </c>
      <c r="K39" s="18">
        <v>15</v>
      </c>
      <c r="L39" s="37">
        <v>79</v>
      </c>
      <c r="N39" s="13">
        <f>A39*B39</f>
        <v>88911</v>
      </c>
      <c r="O39" s="13">
        <f>E39*F39</f>
        <v>180110</v>
      </c>
      <c r="P39" s="13">
        <f>I39*J39</f>
        <v>9118</v>
      </c>
    </row>
    <row r="40" spans="1:16" ht="24.95" customHeight="1" x14ac:dyDescent="0.2">
      <c r="A40" s="36">
        <v>28</v>
      </c>
      <c r="B40" s="17">
        <v>3180</v>
      </c>
      <c r="C40" s="18">
        <v>1596</v>
      </c>
      <c r="D40" s="19">
        <v>1584</v>
      </c>
      <c r="E40" s="11">
        <v>63</v>
      </c>
      <c r="F40" s="17">
        <v>2609</v>
      </c>
      <c r="G40" s="18">
        <v>1228</v>
      </c>
      <c r="H40" s="19">
        <v>1381</v>
      </c>
      <c r="I40" s="11">
        <v>98</v>
      </c>
      <c r="J40" s="17">
        <v>53</v>
      </c>
      <c r="K40" s="18">
        <v>14</v>
      </c>
      <c r="L40" s="37">
        <v>39</v>
      </c>
      <c r="N40" s="13">
        <f>A40*B40</f>
        <v>89040</v>
      </c>
      <c r="O40" s="13">
        <f>E40*F40</f>
        <v>164367</v>
      </c>
      <c r="P40" s="13">
        <f>I40*J40</f>
        <v>5194</v>
      </c>
    </row>
    <row r="41" spans="1:16" ht="24.95" customHeight="1" thickBot="1" x14ac:dyDescent="0.25">
      <c r="A41" s="38">
        <v>29</v>
      </c>
      <c r="B41" s="20">
        <v>3225</v>
      </c>
      <c r="C41" s="21">
        <v>1614</v>
      </c>
      <c r="D41" s="22">
        <v>1611</v>
      </c>
      <c r="E41" s="12">
        <v>64</v>
      </c>
      <c r="F41" s="20">
        <v>1567</v>
      </c>
      <c r="G41" s="21">
        <v>749</v>
      </c>
      <c r="H41" s="22">
        <v>818</v>
      </c>
      <c r="I41" s="12">
        <v>99</v>
      </c>
      <c r="J41" s="20">
        <v>35</v>
      </c>
      <c r="K41" s="21">
        <v>6</v>
      </c>
      <c r="L41" s="39">
        <v>29</v>
      </c>
      <c r="N41" s="13">
        <f>A41*B41</f>
        <v>93525</v>
      </c>
      <c r="O41" s="13">
        <f>E41*F41</f>
        <v>100288</v>
      </c>
      <c r="P41" s="13">
        <f>I41*J41</f>
        <v>3465</v>
      </c>
    </row>
    <row r="42" spans="1:16" ht="24.95" customHeight="1" thickTop="1" thickBot="1" x14ac:dyDescent="0.25">
      <c r="A42" s="41" t="s">
        <v>27</v>
      </c>
      <c r="B42" s="23">
        <v>15934</v>
      </c>
      <c r="C42" s="24">
        <v>8013</v>
      </c>
      <c r="D42" s="24">
        <v>7921</v>
      </c>
      <c r="E42" s="8" t="s">
        <v>28</v>
      </c>
      <c r="F42" s="23">
        <v>12409</v>
      </c>
      <c r="G42" s="24">
        <v>6049</v>
      </c>
      <c r="H42" s="24">
        <v>6360</v>
      </c>
      <c r="I42" s="8" t="s">
        <v>29</v>
      </c>
      <c r="J42" s="23">
        <v>482</v>
      </c>
      <c r="K42" s="24">
        <v>114</v>
      </c>
      <c r="L42" s="27">
        <v>368</v>
      </c>
    </row>
    <row r="43" spans="1:16" ht="24.95" customHeight="1" x14ac:dyDescent="0.2">
      <c r="A43" s="34">
        <v>30</v>
      </c>
      <c r="B43" s="14">
        <v>3421</v>
      </c>
      <c r="C43" s="15">
        <v>1727</v>
      </c>
      <c r="D43" s="16">
        <v>1694</v>
      </c>
      <c r="E43" s="10">
        <v>65</v>
      </c>
      <c r="F43" s="14">
        <v>1753</v>
      </c>
      <c r="G43" s="15">
        <v>850</v>
      </c>
      <c r="H43" s="16">
        <v>903</v>
      </c>
      <c r="I43" s="10">
        <v>100</v>
      </c>
      <c r="J43" s="14">
        <v>34</v>
      </c>
      <c r="K43" s="15">
        <v>5</v>
      </c>
      <c r="L43" s="35">
        <v>29</v>
      </c>
      <c r="N43" s="13">
        <f>A43*B43</f>
        <v>102630</v>
      </c>
      <c r="O43" s="13">
        <f>E43*F43</f>
        <v>113945</v>
      </c>
      <c r="P43" s="13">
        <f>I43*J43</f>
        <v>3400</v>
      </c>
    </row>
    <row r="44" spans="1:16" ht="24.95" customHeight="1" x14ac:dyDescent="0.2">
      <c r="A44" s="36">
        <v>31</v>
      </c>
      <c r="B44" s="17">
        <v>3305</v>
      </c>
      <c r="C44" s="18">
        <v>1622</v>
      </c>
      <c r="D44" s="19">
        <v>1683</v>
      </c>
      <c r="E44" s="11">
        <v>66</v>
      </c>
      <c r="F44" s="17">
        <v>2164</v>
      </c>
      <c r="G44" s="18">
        <v>1020</v>
      </c>
      <c r="H44" s="19">
        <v>1144</v>
      </c>
      <c r="I44" s="11">
        <v>101</v>
      </c>
      <c r="J44" s="17">
        <v>26</v>
      </c>
      <c r="K44" s="18">
        <v>5</v>
      </c>
      <c r="L44" s="37">
        <v>21</v>
      </c>
      <c r="N44" s="13">
        <f>A44*B44</f>
        <v>102455</v>
      </c>
      <c r="O44" s="13">
        <f>E44*F44</f>
        <v>142824</v>
      </c>
      <c r="P44" s="13">
        <f>I44*J44</f>
        <v>2626</v>
      </c>
    </row>
    <row r="45" spans="1:16" ht="24.95" customHeight="1" x14ac:dyDescent="0.2">
      <c r="A45" s="36">
        <v>32</v>
      </c>
      <c r="B45" s="17">
        <v>3489</v>
      </c>
      <c r="C45" s="18">
        <v>1701</v>
      </c>
      <c r="D45" s="19">
        <v>1788</v>
      </c>
      <c r="E45" s="11">
        <v>67</v>
      </c>
      <c r="F45" s="17">
        <v>2006</v>
      </c>
      <c r="G45" s="18">
        <v>958</v>
      </c>
      <c r="H45" s="19">
        <v>1048</v>
      </c>
      <c r="I45" s="11">
        <v>102</v>
      </c>
      <c r="J45" s="17">
        <v>11</v>
      </c>
      <c r="K45" s="18">
        <v>2</v>
      </c>
      <c r="L45" s="37">
        <v>9</v>
      </c>
      <c r="N45" s="13">
        <f>A45*B45</f>
        <v>111648</v>
      </c>
      <c r="O45" s="13">
        <f>E45*F45</f>
        <v>134402</v>
      </c>
      <c r="P45" s="13">
        <f>I45*J45</f>
        <v>1122</v>
      </c>
    </row>
    <row r="46" spans="1:16" ht="24.95" customHeight="1" x14ac:dyDescent="0.2">
      <c r="A46" s="36">
        <v>33</v>
      </c>
      <c r="B46" s="17">
        <v>3391</v>
      </c>
      <c r="C46" s="18">
        <v>1721</v>
      </c>
      <c r="D46" s="19">
        <v>1670</v>
      </c>
      <c r="E46" s="11">
        <v>68</v>
      </c>
      <c r="F46" s="17">
        <v>2040</v>
      </c>
      <c r="G46" s="18">
        <v>939</v>
      </c>
      <c r="H46" s="19">
        <v>1101</v>
      </c>
      <c r="I46" s="11">
        <v>103</v>
      </c>
      <c r="J46" s="17">
        <v>9</v>
      </c>
      <c r="K46" s="18">
        <v>1</v>
      </c>
      <c r="L46" s="37">
        <v>8</v>
      </c>
      <c r="N46" s="13">
        <f>A46*B46</f>
        <v>111903</v>
      </c>
      <c r="O46" s="13">
        <f>E46*F46</f>
        <v>138720</v>
      </c>
      <c r="P46" s="13">
        <f>I46*J46</f>
        <v>927</v>
      </c>
    </row>
    <row r="47" spans="1:16" ht="24.95" customHeight="1" thickBot="1" x14ac:dyDescent="0.25">
      <c r="A47" s="38">
        <v>34</v>
      </c>
      <c r="B47" s="20">
        <v>3466</v>
      </c>
      <c r="C47" s="21">
        <v>1710</v>
      </c>
      <c r="D47" s="22">
        <v>1756</v>
      </c>
      <c r="E47" s="12">
        <v>69</v>
      </c>
      <c r="F47" s="20">
        <v>1956</v>
      </c>
      <c r="G47" s="21">
        <v>866</v>
      </c>
      <c r="H47" s="22">
        <v>1090</v>
      </c>
      <c r="I47" s="11" t="s">
        <v>50</v>
      </c>
      <c r="J47" s="17">
        <v>6</v>
      </c>
      <c r="K47" s="18">
        <v>1</v>
      </c>
      <c r="L47" s="37">
        <v>5</v>
      </c>
      <c r="N47" s="13">
        <f>A47*B47</f>
        <v>117844</v>
      </c>
      <c r="O47" s="13">
        <f>E47*F47</f>
        <v>134964</v>
      </c>
      <c r="P47" s="13">
        <f>104*J47</f>
        <v>624</v>
      </c>
    </row>
    <row r="48" spans="1:16" ht="24.95" customHeight="1" thickTop="1" thickBot="1" x14ac:dyDescent="0.25">
      <c r="A48" s="41" t="s">
        <v>30</v>
      </c>
      <c r="B48" s="23">
        <v>17072</v>
      </c>
      <c r="C48" s="24">
        <v>8481</v>
      </c>
      <c r="D48" s="24">
        <v>8591</v>
      </c>
      <c r="E48" s="8" t="s">
        <v>31</v>
      </c>
      <c r="F48" s="23">
        <v>9919</v>
      </c>
      <c r="G48" s="24">
        <v>4633</v>
      </c>
      <c r="H48" s="27">
        <v>5286</v>
      </c>
      <c r="I48" s="9" t="s">
        <v>32</v>
      </c>
      <c r="J48" s="23">
        <v>86</v>
      </c>
      <c r="K48" s="24">
        <v>14</v>
      </c>
      <c r="L48" s="27">
        <v>72</v>
      </c>
    </row>
    <row r="49" spans="1:17" ht="30" customHeight="1" thickBot="1" x14ac:dyDescent="0.3">
      <c r="A49" s="1"/>
      <c r="B49" s="26"/>
      <c r="C49" s="26"/>
      <c r="D49" s="53" t="s">
        <v>33</v>
      </c>
      <c r="E49" s="26"/>
      <c r="F49" s="26"/>
      <c r="G49" s="26"/>
      <c r="H49" s="26"/>
    </row>
    <row r="50" spans="1:17" ht="30" customHeight="1" thickBot="1" x14ac:dyDescent="0.25">
      <c r="A50" s="28" t="s">
        <v>34</v>
      </c>
      <c r="B50" s="29" t="s">
        <v>8</v>
      </c>
      <c r="C50" s="30" t="s">
        <v>9</v>
      </c>
      <c r="D50" s="54" t="s">
        <v>10</v>
      </c>
      <c r="E50" s="57" t="s">
        <v>34</v>
      </c>
      <c r="F50" s="29" t="s">
        <v>8</v>
      </c>
      <c r="G50" s="30" t="s">
        <v>9</v>
      </c>
      <c r="H50" s="54" t="s">
        <v>10</v>
      </c>
      <c r="I50" s="57" t="s">
        <v>34</v>
      </c>
      <c r="J50" s="29" t="s">
        <v>8</v>
      </c>
      <c r="K50" s="30" t="s">
        <v>9</v>
      </c>
      <c r="L50" s="43" t="s">
        <v>10</v>
      </c>
    </row>
    <row r="51" spans="1:17" ht="30" customHeight="1" x14ac:dyDescent="0.2">
      <c r="A51" s="47" t="s">
        <v>35</v>
      </c>
      <c r="B51" s="48">
        <v>20359</v>
      </c>
      <c r="C51" s="49">
        <v>10318</v>
      </c>
      <c r="D51" s="55">
        <v>10041</v>
      </c>
      <c r="E51" s="58" t="s">
        <v>36</v>
      </c>
      <c r="F51" s="48">
        <v>132300</v>
      </c>
      <c r="G51" s="49">
        <v>65395</v>
      </c>
      <c r="H51" s="55">
        <v>66905</v>
      </c>
      <c r="I51" s="60" t="s">
        <v>42</v>
      </c>
      <c r="J51" s="50">
        <v>37602</v>
      </c>
      <c r="K51" s="51">
        <v>15058</v>
      </c>
      <c r="L51" s="52">
        <v>22544</v>
      </c>
    </row>
    <row r="52" spans="1:17" ht="30" customHeight="1" thickBot="1" x14ac:dyDescent="0.25">
      <c r="A52" s="42" t="s">
        <v>38</v>
      </c>
      <c r="B52" s="44">
        <v>0.10700563962136224</v>
      </c>
      <c r="C52" s="45">
        <v>0.11367066574126097</v>
      </c>
      <c r="D52" s="56">
        <v>0.10092471605186451</v>
      </c>
      <c r="E52" s="59" t="s">
        <v>38</v>
      </c>
      <c r="F52" s="44">
        <v>0.69536058361934394</v>
      </c>
      <c r="G52" s="45">
        <v>0.720439347368653</v>
      </c>
      <c r="H52" s="56">
        <v>0.67247964619559752</v>
      </c>
      <c r="I52" s="59" t="s">
        <v>38</v>
      </c>
      <c r="J52" s="44">
        <v>0.19763377675929381</v>
      </c>
      <c r="K52" s="45">
        <v>0.16588998689008605</v>
      </c>
      <c r="L52" s="46">
        <v>0.22659563775253794</v>
      </c>
    </row>
    <row r="53" spans="1:17" ht="26.25" customHeight="1" x14ac:dyDescent="0.2">
      <c r="A53" s="2"/>
      <c r="B53" s="2"/>
      <c r="C53" s="2"/>
      <c r="D53" s="2"/>
      <c r="E53" s="2"/>
      <c r="F53" s="13"/>
      <c r="H53" s="2"/>
      <c r="I53" s="70" t="s">
        <v>53</v>
      </c>
      <c r="J53" s="13" t="s">
        <v>39</v>
      </c>
      <c r="K53" s="2"/>
      <c r="L53" s="2"/>
      <c r="N53"/>
      <c r="O53"/>
      <c r="P53" s="67"/>
      <c r="Q53"/>
    </row>
    <row r="54" spans="1:17" ht="26.25" customHeight="1" x14ac:dyDescent="0.25">
      <c r="A54"/>
      <c r="E54" s="71"/>
      <c r="F54" s="72"/>
      <c r="G54" s="72"/>
      <c r="H54" s="72"/>
      <c r="I54" s="72"/>
      <c r="J54" s="72"/>
      <c r="K54" s="72"/>
      <c r="L54" s="73" t="s">
        <v>54</v>
      </c>
      <c r="M54" s="74"/>
      <c r="N54"/>
      <c r="O54"/>
      <c r="P54"/>
      <c r="Q54"/>
    </row>
    <row r="55" spans="1:17" ht="13.5" x14ac:dyDescent="0.15">
      <c r="A55"/>
      <c r="N55"/>
      <c r="O55"/>
      <c r="P55"/>
      <c r="Q55"/>
    </row>
    <row r="56" spans="1:17" hidden="1" x14ac:dyDescent="0.2">
      <c r="K56" s="75" t="s">
        <v>40</v>
      </c>
      <c r="L56" s="76"/>
    </row>
    <row r="57" spans="1:17" hidden="1" x14ac:dyDescent="0.2">
      <c r="K57" s="63">
        <f>Q10</f>
        <v>43.789959581837579</v>
      </c>
      <c r="L57" s="64" t="s">
        <v>41</v>
      </c>
    </row>
  </sheetData>
  <mergeCells count="3">
    <mergeCell ref="E6:H6"/>
    <mergeCell ref="I6:L6"/>
    <mergeCell ref="K56:L56"/>
  </mergeCells>
  <phoneticPr fontId="2"/>
  <hyperlinks>
    <hyperlink ref="A54" r:id="rId1" display="http://www.city.bunkyo.tokyo.jp/profile/toukei/zinko.html"/>
  </hyperlinks>
  <pageMargins left="0.78740157480314965" right="0.59055118110236227" top="0.78740157480314965" bottom="0.19685039370078741" header="0.51181102362204722" footer="0.51181102362204722"/>
  <pageSetup paperSize="9" scale="5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7"/>
  <sheetViews>
    <sheetView view="pageBreakPreview" zoomScale="50" zoomScaleNormal="50" workbookViewId="0"/>
  </sheetViews>
  <sheetFormatPr defaultRowHeight="13.5" x14ac:dyDescent="0.15"/>
  <cols>
    <col min="1" max="1" width="14.125" customWidth="1"/>
    <col min="2" max="2" width="12.625" customWidth="1"/>
    <col min="3" max="3" width="11.625" customWidth="1"/>
    <col min="4" max="4" width="13.125" customWidth="1"/>
    <col min="5" max="5" width="13.75" customWidth="1"/>
    <col min="6" max="6" width="12.625" customWidth="1"/>
    <col min="7" max="8" width="11.625" customWidth="1"/>
    <col min="9" max="9" width="13.625" customWidth="1"/>
    <col min="10" max="10" width="12.75" customWidth="1"/>
    <col min="11" max="12" width="11.625" customWidth="1"/>
    <col min="14" max="14" width="0" hidden="1" customWidth="1"/>
    <col min="15" max="15" width="11" hidden="1" customWidth="1"/>
    <col min="16" max="16" width="12.25" hidden="1" customWidth="1"/>
  </cols>
  <sheetData>
    <row r="1" spans="1:16" ht="40.5" customHeight="1" x14ac:dyDescent="0.15">
      <c r="B1" s="4"/>
      <c r="C1" s="3"/>
      <c r="D1" s="4"/>
      <c r="E1" s="4"/>
      <c r="F1" s="4"/>
      <c r="G1" s="4"/>
      <c r="H1" s="4"/>
      <c r="I1" s="4"/>
      <c r="J1" s="4"/>
    </row>
    <row r="2" spans="1:16" ht="42" customHeight="1" thickBot="1" x14ac:dyDescent="0.4">
      <c r="B2" s="5"/>
      <c r="C2" s="5"/>
      <c r="D2" s="5"/>
      <c r="E2" s="5"/>
      <c r="F2" s="5"/>
      <c r="G2" s="5"/>
      <c r="H2" s="5"/>
      <c r="I2" s="5"/>
      <c r="J2" s="5"/>
      <c r="K2" s="25" t="s">
        <v>55</v>
      </c>
    </row>
    <row r="3" spans="1:16" ht="30" customHeight="1" x14ac:dyDescent="0.25">
      <c r="D3" s="1"/>
      <c r="E3" s="1" t="s">
        <v>6</v>
      </c>
    </row>
    <row r="4" spans="1:16" ht="21" customHeight="1" thickBot="1" x14ac:dyDescent="0.25">
      <c r="J4" s="13" t="s">
        <v>56</v>
      </c>
      <c r="K4" s="2"/>
    </row>
    <row r="5" spans="1:16" ht="24.95" customHeight="1" thickBot="1" x14ac:dyDescent="0.2">
      <c r="A5" s="28" t="s">
        <v>7</v>
      </c>
      <c r="B5" s="29" t="s">
        <v>8</v>
      </c>
      <c r="C5" s="30" t="s">
        <v>9</v>
      </c>
      <c r="D5" s="31" t="s">
        <v>10</v>
      </c>
      <c r="E5" s="28" t="s">
        <v>7</v>
      </c>
      <c r="F5" s="29" t="s">
        <v>8</v>
      </c>
      <c r="G5" s="30" t="s">
        <v>9</v>
      </c>
      <c r="H5" s="31" t="s">
        <v>10</v>
      </c>
      <c r="I5" s="28" t="s">
        <v>7</v>
      </c>
      <c r="J5" s="29" t="s">
        <v>8</v>
      </c>
      <c r="K5" s="30" t="s">
        <v>9</v>
      </c>
      <c r="L5" s="32" t="s">
        <v>10</v>
      </c>
    </row>
    <row r="6" spans="1:16" ht="24.95" customHeight="1" thickBot="1" x14ac:dyDescent="0.2">
      <c r="A6" s="33" t="s">
        <v>11</v>
      </c>
      <c r="B6" s="6">
        <v>190783</v>
      </c>
      <c r="C6" s="7">
        <v>91089</v>
      </c>
      <c r="D6" s="7">
        <v>99694</v>
      </c>
      <c r="E6" s="77"/>
      <c r="F6" s="78"/>
      <c r="G6" s="78"/>
      <c r="H6" s="79"/>
      <c r="I6" s="77"/>
      <c r="J6" s="78"/>
      <c r="K6" s="78"/>
      <c r="L6" s="79"/>
    </row>
    <row r="7" spans="1:16" ht="24.95" customHeight="1" x14ac:dyDescent="0.2">
      <c r="A7" s="34">
        <v>0</v>
      </c>
      <c r="B7" s="14">
        <v>1534</v>
      </c>
      <c r="C7" s="15">
        <v>819</v>
      </c>
      <c r="D7" s="16">
        <v>715</v>
      </c>
      <c r="E7" s="10">
        <v>35</v>
      </c>
      <c r="F7" s="14">
        <v>3478</v>
      </c>
      <c r="G7" s="15">
        <v>1705</v>
      </c>
      <c r="H7" s="16">
        <v>1773</v>
      </c>
      <c r="I7" s="10">
        <v>70</v>
      </c>
      <c r="J7" s="14">
        <v>1759</v>
      </c>
      <c r="K7" s="15">
        <v>780</v>
      </c>
      <c r="L7" s="35">
        <v>979</v>
      </c>
      <c r="N7" s="62">
        <f>B7</f>
        <v>1534</v>
      </c>
      <c r="O7" s="13">
        <f>E7*F7</f>
        <v>121730</v>
      </c>
      <c r="P7" s="13">
        <f>I7*J7</f>
        <v>123130</v>
      </c>
    </row>
    <row r="8" spans="1:16" ht="24.95" customHeight="1" x14ac:dyDescent="0.2">
      <c r="A8" s="36">
        <v>1</v>
      </c>
      <c r="B8" s="17">
        <v>1536</v>
      </c>
      <c r="C8" s="18">
        <v>786</v>
      </c>
      <c r="D8" s="19">
        <v>750</v>
      </c>
      <c r="E8" s="11">
        <v>36</v>
      </c>
      <c r="F8" s="17">
        <v>3531</v>
      </c>
      <c r="G8" s="18">
        <v>1718</v>
      </c>
      <c r="H8" s="19">
        <v>1813</v>
      </c>
      <c r="I8" s="11">
        <v>71</v>
      </c>
      <c r="J8" s="17">
        <v>1525</v>
      </c>
      <c r="K8" s="18">
        <v>677</v>
      </c>
      <c r="L8" s="37">
        <v>848</v>
      </c>
      <c r="N8" s="13">
        <f>A8*B8</f>
        <v>1536</v>
      </c>
      <c r="O8" s="13">
        <f>E8*F8</f>
        <v>127116</v>
      </c>
      <c r="P8" s="13">
        <f>I8*J8</f>
        <v>108275</v>
      </c>
    </row>
    <row r="9" spans="1:16" ht="24.95" customHeight="1" x14ac:dyDescent="0.2">
      <c r="A9" s="36">
        <v>2</v>
      </c>
      <c r="B9" s="17">
        <v>1506</v>
      </c>
      <c r="C9" s="18">
        <v>790</v>
      </c>
      <c r="D9" s="19">
        <v>716</v>
      </c>
      <c r="E9" s="11">
        <v>37</v>
      </c>
      <c r="F9" s="17">
        <v>3593</v>
      </c>
      <c r="G9" s="18">
        <v>1739</v>
      </c>
      <c r="H9" s="19">
        <v>1854</v>
      </c>
      <c r="I9" s="11">
        <v>72</v>
      </c>
      <c r="J9" s="17">
        <v>1682</v>
      </c>
      <c r="K9" s="18">
        <v>716</v>
      </c>
      <c r="L9" s="37">
        <v>966</v>
      </c>
      <c r="N9" s="13">
        <f>A9*B9</f>
        <v>3012</v>
      </c>
      <c r="O9" s="13">
        <f>E9*F9</f>
        <v>132941</v>
      </c>
      <c r="P9" s="13">
        <f>I9*J9</f>
        <v>121104</v>
      </c>
    </row>
    <row r="10" spans="1:16" ht="24.95" customHeight="1" x14ac:dyDescent="0.2">
      <c r="A10" s="36">
        <v>3</v>
      </c>
      <c r="B10" s="17">
        <v>1422</v>
      </c>
      <c r="C10" s="18">
        <v>651</v>
      </c>
      <c r="D10" s="19">
        <v>771</v>
      </c>
      <c r="E10" s="11">
        <v>38</v>
      </c>
      <c r="F10" s="17">
        <v>3459</v>
      </c>
      <c r="G10" s="18">
        <v>1662</v>
      </c>
      <c r="H10" s="19">
        <v>1797</v>
      </c>
      <c r="I10" s="11">
        <v>73</v>
      </c>
      <c r="J10" s="17">
        <v>1725</v>
      </c>
      <c r="K10" s="18">
        <v>679</v>
      </c>
      <c r="L10" s="37">
        <v>1046</v>
      </c>
      <c r="N10" s="13">
        <f>A10*B10</f>
        <v>4266</v>
      </c>
      <c r="O10" s="13">
        <f>E10*F10</f>
        <v>131442</v>
      </c>
      <c r="P10" s="13">
        <f>I10*J10</f>
        <v>125925</v>
      </c>
    </row>
    <row r="11" spans="1:16" ht="24.95" customHeight="1" thickBot="1" x14ac:dyDescent="0.25">
      <c r="A11" s="38">
        <v>4</v>
      </c>
      <c r="B11" s="20">
        <v>1398</v>
      </c>
      <c r="C11" s="21">
        <v>717</v>
      </c>
      <c r="D11" s="22">
        <v>681</v>
      </c>
      <c r="E11" s="12">
        <v>39</v>
      </c>
      <c r="F11" s="20">
        <v>3499</v>
      </c>
      <c r="G11" s="21">
        <v>1691</v>
      </c>
      <c r="H11" s="22">
        <v>1808</v>
      </c>
      <c r="I11" s="12">
        <v>74</v>
      </c>
      <c r="J11" s="20">
        <v>1792</v>
      </c>
      <c r="K11" s="21">
        <v>746</v>
      </c>
      <c r="L11" s="39">
        <v>1046</v>
      </c>
      <c r="N11" s="13">
        <f>A11*B11</f>
        <v>5592</v>
      </c>
      <c r="O11" s="13">
        <f>E11*F11</f>
        <v>136461</v>
      </c>
      <c r="P11" s="13">
        <f>I11*J11</f>
        <v>132608</v>
      </c>
    </row>
    <row r="12" spans="1:16" ht="24.95" customHeight="1" thickTop="1" thickBot="1" x14ac:dyDescent="0.25">
      <c r="A12" s="40" t="s">
        <v>12</v>
      </c>
      <c r="B12" s="23">
        <v>7396</v>
      </c>
      <c r="C12" s="24">
        <v>3763</v>
      </c>
      <c r="D12" s="24">
        <v>3633</v>
      </c>
      <c r="E12" s="8" t="s">
        <v>13</v>
      </c>
      <c r="F12" s="23">
        <v>17560</v>
      </c>
      <c r="G12" s="24">
        <v>8515</v>
      </c>
      <c r="H12" s="24">
        <v>9045</v>
      </c>
      <c r="I12" s="8" t="s">
        <v>14</v>
      </c>
      <c r="J12" s="23">
        <v>8483</v>
      </c>
      <c r="K12" s="24">
        <v>3598</v>
      </c>
      <c r="L12" s="27">
        <v>4885</v>
      </c>
      <c r="N12" s="13"/>
      <c r="O12" s="13"/>
      <c r="P12" s="13"/>
    </row>
    <row r="13" spans="1:16" ht="24.95" customHeight="1" x14ac:dyDescent="0.2">
      <c r="A13" s="34">
        <v>5</v>
      </c>
      <c r="B13" s="14">
        <v>1328</v>
      </c>
      <c r="C13" s="15">
        <v>672</v>
      </c>
      <c r="D13" s="16">
        <v>656</v>
      </c>
      <c r="E13" s="10">
        <v>40</v>
      </c>
      <c r="F13" s="14">
        <v>3274</v>
      </c>
      <c r="G13" s="15">
        <v>1585</v>
      </c>
      <c r="H13" s="16">
        <v>1689</v>
      </c>
      <c r="I13" s="10">
        <v>75</v>
      </c>
      <c r="J13" s="14">
        <v>1765</v>
      </c>
      <c r="K13" s="15">
        <v>737</v>
      </c>
      <c r="L13" s="35">
        <v>1028</v>
      </c>
      <c r="N13" s="13">
        <f>A13*B13</f>
        <v>6640</v>
      </c>
      <c r="O13" s="13">
        <f>E13*F13</f>
        <v>130960</v>
      </c>
      <c r="P13" s="13">
        <f>I13*J13</f>
        <v>132375</v>
      </c>
    </row>
    <row r="14" spans="1:16" ht="24.95" customHeight="1" x14ac:dyDescent="0.2">
      <c r="A14" s="36">
        <v>6</v>
      </c>
      <c r="B14" s="17">
        <v>1347</v>
      </c>
      <c r="C14" s="18">
        <v>687</v>
      </c>
      <c r="D14" s="19">
        <v>660</v>
      </c>
      <c r="E14" s="11">
        <v>41</v>
      </c>
      <c r="F14" s="17">
        <v>3385</v>
      </c>
      <c r="G14" s="18">
        <v>1582</v>
      </c>
      <c r="H14" s="19">
        <v>1803</v>
      </c>
      <c r="I14" s="11">
        <v>76</v>
      </c>
      <c r="J14" s="17">
        <v>1477</v>
      </c>
      <c r="K14" s="18">
        <v>584</v>
      </c>
      <c r="L14" s="37">
        <v>893</v>
      </c>
      <c r="N14" s="13">
        <f>A14*B14</f>
        <v>8082</v>
      </c>
      <c r="O14" s="13">
        <f>E14*F14</f>
        <v>138785</v>
      </c>
      <c r="P14" s="13">
        <f>I14*J14</f>
        <v>112252</v>
      </c>
    </row>
    <row r="15" spans="1:16" ht="24.95" customHeight="1" x14ac:dyDescent="0.2">
      <c r="A15" s="36">
        <v>7</v>
      </c>
      <c r="B15" s="17">
        <v>1278</v>
      </c>
      <c r="C15" s="18">
        <v>636</v>
      </c>
      <c r="D15" s="19">
        <v>642</v>
      </c>
      <c r="E15" s="11">
        <v>42</v>
      </c>
      <c r="F15" s="17">
        <v>3237</v>
      </c>
      <c r="G15" s="18">
        <v>1579</v>
      </c>
      <c r="H15" s="19">
        <v>1658</v>
      </c>
      <c r="I15" s="11">
        <v>77</v>
      </c>
      <c r="J15" s="17">
        <v>1539</v>
      </c>
      <c r="K15" s="18">
        <v>658</v>
      </c>
      <c r="L15" s="37">
        <v>881</v>
      </c>
      <c r="N15" s="13">
        <f>A15*B15</f>
        <v>8946</v>
      </c>
      <c r="O15" s="13">
        <f>E15*F15</f>
        <v>135954</v>
      </c>
      <c r="P15" s="13">
        <f>I15*J15</f>
        <v>118503</v>
      </c>
    </row>
    <row r="16" spans="1:16" ht="24.95" customHeight="1" x14ac:dyDescent="0.2">
      <c r="A16" s="36">
        <v>8</v>
      </c>
      <c r="B16" s="17">
        <v>1368</v>
      </c>
      <c r="C16" s="18">
        <v>685</v>
      </c>
      <c r="D16" s="19">
        <v>683</v>
      </c>
      <c r="E16" s="11">
        <v>43</v>
      </c>
      <c r="F16" s="17">
        <v>3250</v>
      </c>
      <c r="G16" s="18">
        <v>1559</v>
      </c>
      <c r="H16" s="19">
        <v>1691</v>
      </c>
      <c r="I16" s="11">
        <v>78</v>
      </c>
      <c r="J16" s="17">
        <v>1454</v>
      </c>
      <c r="K16" s="18">
        <v>597</v>
      </c>
      <c r="L16" s="37">
        <v>857</v>
      </c>
      <c r="N16" s="13">
        <f>A16*B16</f>
        <v>10944</v>
      </c>
      <c r="O16" s="13">
        <f>E16*F16</f>
        <v>139750</v>
      </c>
      <c r="P16" s="13">
        <f>I16*J16</f>
        <v>113412</v>
      </c>
    </row>
    <row r="17" spans="1:16" ht="24.95" customHeight="1" thickBot="1" x14ac:dyDescent="0.25">
      <c r="A17" s="38">
        <v>9</v>
      </c>
      <c r="B17" s="20">
        <v>1299</v>
      </c>
      <c r="C17" s="21">
        <v>659</v>
      </c>
      <c r="D17" s="22">
        <v>640</v>
      </c>
      <c r="E17" s="12">
        <v>44</v>
      </c>
      <c r="F17" s="20">
        <v>2641</v>
      </c>
      <c r="G17" s="21">
        <v>1252</v>
      </c>
      <c r="H17" s="22">
        <v>1389</v>
      </c>
      <c r="I17" s="12">
        <v>79</v>
      </c>
      <c r="J17" s="20">
        <v>1402</v>
      </c>
      <c r="K17" s="21">
        <v>535</v>
      </c>
      <c r="L17" s="39">
        <v>867</v>
      </c>
      <c r="N17" s="13">
        <f>A17*B17</f>
        <v>11691</v>
      </c>
      <c r="O17" s="13">
        <f>E17*F17</f>
        <v>116204</v>
      </c>
      <c r="P17" s="13">
        <f>I17*J17</f>
        <v>110758</v>
      </c>
    </row>
    <row r="18" spans="1:16" ht="24.95" customHeight="1" thickTop="1" thickBot="1" x14ac:dyDescent="0.25">
      <c r="A18" s="40" t="s">
        <v>15</v>
      </c>
      <c r="B18" s="23">
        <v>6620</v>
      </c>
      <c r="C18" s="24">
        <v>3339</v>
      </c>
      <c r="D18" s="24">
        <v>3281</v>
      </c>
      <c r="E18" s="8" t="s">
        <v>16</v>
      </c>
      <c r="F18" s="23">
        <v>15787</v>
      </c>
      <c r="G18" s="24">
        <v>7557</v>
      </c>
      <c r="H18" s="24">
        <v>8230</v>
      </c>
      <c r="I18" s="8" t="s">
        <v>17</v>
      </c>
      <c r="J18" s="23">
        <v>7637</v>
      </c>
      <c r="K18" s="24">
        <v>3111</v>
      </c>
      <c r="L18" s="27">
        <v>4526</v>
      </c>
      <c r="N18" s="13"/>
      <c r="O18" s="13"/>
      <c r="P18" s="13"/>
    </row>
    <row r="19" spans="1:16" ht="24.95" customHeight="1" x14ac:dyDescent="0.2">
      <c r="A19" s="34">
        <v>10</v>
      </c>
      <c r="B19" s="14">
        <v>1394</v>
      </c>
      <c r="C19" s="15">
        <v>698</v>
      </c>
      <c r="D19" s="16">
        <v>696</v>
      </c>
      <c r="E19" s="10">
        <v>45</v>
      </c>
      <c r="F19" s="14">
        <v>3089</v>
      </c>
      <c r="G19" s="15">
        <v>1478</v>
      </c>
      <c r="H19" s="16">
        <v>1611</v>
      </c>
      <c r="I19" s="10">
        <v>80</v>
      </c>
      <c r="J19" s="14">
        <v>1367</v>
      </c>
      <c r="K19" s="15">
        <v>498</v>
      </c>
      <c r="L19" s="35">
        <v>869</v>
      </c>
      <c r="N19" s="13">
        <f>A19*B19</f>
        <v>13940</v>
      </c>
      <c r="O19" s="13">
        <f>E19*F19</f>
        <v>139005</v>
      </c>
      <c r="P19" s="13">
        <f>I19*J19</f>
        <v>109360</v>
      </c>
    </row>
    <row r="20" spans="1:16" ht="24.95" customHeight="1" x14ac:dyDescent="0.2">
      <c r="A20" s="36">
        <v>11</v>
      </c>
      <c r="B20" s="17">
        <v>1306</v>
      </c>
      <c r="C20" s="18">
        <v>668</v>
      </c>
      <c r="D20" s="19">
        <v>638</v>
      </c>
      <c r="E20" s="11">
        <v>46</v>
      </c>
      <c r="F20" s="17">
        <v>2767</v>
      </c>
      <c r="G20" s="18">
        <v>1326</v>
      </c>
      <c r="H20" s="19">
        <v>1441</v>
      </c>
      <c r="I20" s="11">
        <v>81</v>
      </c>
      <c r="J20" s="17">
        <v>1221</v>
      </c>
      <c r="K20" s="18">
        <v>433</v>
      </c>
      <c r="L20" s="37">
        <v>788</v>
      </c>
      <c r="N20" s="13">
        <f>A20*B20</f>
        <v>14366</v>
      </c>
      <c r="O20" s="13">
        <f>E20*F20</f>
        <v>127282</v>
      </c>
      <c r="P20" s="13">
        <f>I20*J20</f>
        <v>98901</v>
      </c>
    </row>
    <row r="21" spans="1:16" ht="24.95" customHeight="1" x14ac:dyDescent="0.2">
      <c r="A21" s="36">
        <v>12</v>
      </c>
      <c r="B21" s="17">
        <v>1276</v>
      </c>
      <c r="C21" s="18">
        <v>671</v>
      </c>
      <c r="D21" s="19">
        <v>605</v>
      </c>
      <c r="E21" s="11">
        <v>47</v>
      </c>
      <c r="F21" s="17">
        <v>2831</v>
      </c>
      <c r="G21" s="18">
        <v>1416</v>
      </c>
      <c r="H21" s="19">
        <v>1415</v>
      </c>
      <c r="I21" s="11">
        <v>82</v>
      </c>
      <c r="J21" s="17">
        <v>1142</v>
      </c>
      <c r="K21" s="18">
        <v>444</v>
      </c>
      <c r="L21" s="37">
        <v>698</v>
      </c>
      <c r="N21" s="13">
        <f>A21*B21</f>
        <v>15312</v>
      </c>
      <c r="O21" s="13">
        <f>E21*F21</f>
        <v>133057</v>
      </c>
      <c r="P21" s="13">
        <f>I21*J21</f>
        <v>93644</v>
      </c>
    </row>
    <row r="22" spans="1:16" ht="24.95" customHeight="1" x14ac:dyDescent="0.2">
      <c r="A22" s="36">
        <v>13</v>
      </c>
      <c r="B22" s="17">
        <v>1309</v>
      </c>
      <c r="C22" s="18">
        <v>662</v>
      </c>
      <c r="D22" s="19">
        <v>647</v>
      </c>
      <c r="E22" s="11">
        <v>48</v>
      </c>
      <c r="F22" s="17">
        <v>2599</v>
      </c>
      <c r="G22" s="18">
        <v>1292</v>
      </c>
      <c r="H22" s="19">
        <v>1307</v>
      </c>
      <c r="I22" s="11">
        <v>83</v>
      </c>
      <c r="J22" s="17">
        <v>1098</v>
      </c>
      <c r="K22" s="18">
        <v>394</v>
      </c>
      <c r="L22" s="37">
        <v>704</v>
      </c>
      <c r="N22" s="13">
        <f>A22*B22</f>
        <v>17017</v>
      </c>
      <c r="O22" s="13">
        <f>E22*F22</f>
        <v>124752</v>
      </c>
      <c r="P22" s="13">
        <f>I22*J22</f>
        <v>91134</v>
      </c>
    </row>
    <row r="23" spans="1:16" ht="24.95" customHeight="1" thickBot="1" x14ac:dyDescent="0.25">
      <c r="A23" s="38">
        <v>14</v>
      </c>
      <c r="B23" s="20">
        <v>1215</v>
      </c>
      <c r="C23" s="21">
        <v>612</v>
      </c>
      <c r="D23" s="22">
        <v>603</v>
      </c>
      <c r="E23" s="12">
        <v>49</v>
      </c>
      <c r="F23" s="20">
        <v>2464</v>
      </c>
      <c r="G23" s="21">
        <v>1203</v>
      </c>
      <c r="H23" s="22">
        <v>1261</v>
      </c>
      <c r="I23" s="12">
        <v>84</v>
      </c>
      <c r="J23" s="20">
        <v>1020</v>
      </c>
      <c r="K23" s="21">
        <v>351</v>
      </c>
      <c r="L23" s="39">
        <v>669</v>
      </c>
      <c r="N23" s="13">
        <f>A23*B23</f>
        <v>17010</v>
      </c>
      <c r="O23" s="13">
        <f>E23*F23</f>
        <v>120736</v>
      </c>
      <c r="P23" s="13">
        <f>I23*J23</f>
        <v>85680</v>
      </c>
    </row>
    <row r="24" spans="1:16" ht="24.95" customHeight="1" thickTop="1" thickBot="1" x14ac:dyDescent="0.25">
      <c r="A24" s="41" t="s">
        <v>18</v>
      </c>
      <c r="B24" s="23">
        <v>6500</v>
      </c>
      <c r="C24" s="24">
        <v>3311</v>
      </c>
      <c r="D24" s="24">
        <v>3189</v>
      </c>
      <c r="E24" s="8" t="s">
        <v>19</v>
      </c>
      <c r="F24" s="23">
        <v>13750</v>
      </c>
      <c r="G24" s="24">
        <v>6715</v>
      </c>
      <c r="H24" s="24">
        <v>7035</v>
      </c>
      <c r="I24" s="8" t="s">
        <v>20</v>
      </c>
      <c r="J24" s="23">
        <v>5848</v>
      </c>
      <c r="K24" s="24">
        <v>2120</v>
      </c>
      <c r="L24" s="27">
        <v>3728</v>
      </c>
      <c r="N24" s="13"/>
      <c r="O24" s="13"/>
      <c r="P24" s="13"/>
    </row>
    <row r="25" spans="1:16" ht="24.95" customHeight="1" x14ac:dyDescent="0.2">
      <c r="A25" s="34">
        <v>15</v>
      </c>
      <c r="B25" s="14">
        <v>1291</v>
      </c>
      <c r="C25" s="15">
        <v>634</v>
      </c>
      <c r="D25" s="16">
        <v>657</v>
      </c>
      <c r="E25" s="10">
        <v>50</v>
      </c>
      <c r="F25" s="14">
        <v>2407</v>
      </c>
      <c r="G25" s="15">
        <v>1153</v>
      </c>
      <c r="H25" s="16">
        <v>1254</v>
      </c>
      <c r="I25" s="10">
        <v>85</v>
      </c>
      <c r="J25" s="14">
        <v>931</v>
      </c>
      <c r="K25" s="15">
        <v>344</v>
      </c>
      <c r="L25" s="35">
        <v>587</v>
      </c>
      <c r="N25" s="13">
        <f>A25*B25</f>
        <v>19365</v>
      </c>
      <c r="O25" s="13">
        <f>E25*F25</f>
        <v>120350</v>
      </c>
      <c r="P25" s="13">
        <f>I25*J25</f>
        <v>79135</v>
      </c>
    </row>
    <row r="26" spans="1:16" ht="24.95" customHeight="1" x14ac:dyDescent="0.2">
      <c r="A26" s="36">
        <v>16</v>
      </c>
      <c r="B26" s="17">
        <v>1282</v>
      </c>
      <c r="C26" s="18">
        <v>651</v>
      </c>
      <c r="D26" s="19">
        <v>631</v>
      </c>
      <c r="E26" s="11">
        <v>51</v>
      </c>
      <c r="F26" s="17">
        <v>2406</v>
      </c>
      <c r="G26" s="18">
        <v>1206</v>
      </c>
      <c r="H26" s="19">
        <v>1200</v>
      </c>
      <c r="I26" s="11">
        <v>86</v>
      </c>
      <c r="J26" s="17">
        <v>799</v>
      </c>
      <c r="K26" s="18">
        <v>236</v>
      </c>
      <c r="L26" s="37">
        <v>563</v>
      </c>
      <c r="N26" s="13">
        <f>A26*B26</f>
        <v>20512</v>
      </c>
      <c r="O26" s="13">
        <f>E26*F26</f>
        <v>122706</v>
      </c>
      <c r="P26" s="13">
        <f>I26*J26</f>
        <v>68714</v>
      </c>
    </row>
    <row r="27" spans="1:16" ht="24.95" customHeight="1" x14ac:dyDescent="0.2">
      <c r="A27" s="36">
        <v>17</v>
      </c>
      <c r="B27" s="17">
        <v>1191</v>
      </c>
      <c r="C27" s="18">
        <v>573</v>
      </c>
      <c r="D27" s="19">
        <v>618</v>
      </c>
      <c r="E27" s="11">
        <v>52</v>
      </c>
      <c r="F27" s="17">
        <v>2204</v>
      </c>
      <c r="G27" s="18">
        <v>1097</v>
      </c>
      <c r="H27" s="19">
        <v>1107</v>
      </c>
      <c r="I27" s="11">
        <v>87</v>
      </c>
      <c r="J27" s="17">
        <v>691</v>
      </c>
      <c r="K27" s="18">
        <v>195</v>
      </c>
      <c r="L27" s="37">
        <v>496</v>
      </c>
      <c r="N27" s="13">
        <f>A27*B27</f>
        <v>20247</v>
      </c>
      <c r="O27" s="13">
        <f>E27*F27</f>
        <v>114608</v>
      </c>
      <c r="P27" s="13">
        <f>I27*J27</f>
        <v>60117</v>
      </c>
    </row>
    <row r="28" spans="1:16" ht="24.95" customHeight="1" x14ac:dyDescent="0.2">
      <c r="A28" s="36">
        <v>18</v>
      </c>
      <c r="B28" s="17">
        <v>1317</v>
      </c>
      <c r="C28" s="18">
        <v>667</v>
      </c>
      <c r="D28" s="19">
        <v>650</v>
      </c>
      <c r="E28" s="11">
        <v>53</v>
      </c>
      <c r="F28" s="17">
        <v>2126</v>
      </c>
      <c r="G28" s="18">
        <v>1081</v>
      </c>
      <c r="H28" s="19">
        <v>1045</v>
      </c>
      <c r="I28" s="11">
        <v>88</v>
      </c>
      <c r="J28" s="17">
        <v>633</v>
      </c>
      <c r="K28" s="18">
        <v>170</v>
      </c>
      <c r="L28" s="37">
        <v>463</v>
      </c>
      <c r="N28" s="13">
        <f>A28*B28</f>
        <v>23706</v>
      </c>
      <c r="O28" s="13">
        <f>E28*F28</f>
        <v>112678</v>
      </c>
      <c r="P28" s="13">
        <f>I28*J28</f>
        <v>55704</v>
      </c>
    </row>
    <row r="29" spans="1:16" ht="24.95" customHeight="1" thickBot="1" x14ac:dyDescent="0.25">
      <c r="A29" s="38">
        <v>19</v>
      </c>
      <c r="B29" s="20">
        <v>1474</v>
      </c>
      <c r="C29" s="21">
        <v>746</v>
      </c>
      <c r="D29" s="22">
        <v>728</v>
      </c>
      <c r="E29" s="12">
        <v>54</v>
      </c>
      <c r="F29" s="20">
        <v>2087</v>
      </c>
      <c r="G29" s="21">
        <v>1012</v>
      </c>
      <c r="H29" s="22">
        <v>1075</v>
      </c>
      <c r="I29" s="12">
        <v>89</v>
      </c>
      <c r="J29" s="20">
        <v>562</v>
      </c>
      <c r="K29" s="21">
        <v>143</v>
      </c>
      <c r="L29" s="39">
        <v>419</v>
      </c>
      <c r="N29" s="13">
        <f>A29*B29</f>
        <v>28006</v>
      </c>
      <c r="O29" s="13">
        <f>E29*F29</f>
        <v>112698</v>
      </c>
      <c r="P29" s="13">
        <f>I29*J29</f>
        <v>50018</v>
      </c>
    </row>
    <row r="30" spans="1:16" ht="24.95" customHeight="1" thickTop="1" thickBot="1" x14ac:dyDescent="0.25">
      <c r="A30" s="41" t="s">
        <v>21</v>
      </c>
      <c r="B30" s="23">
        <v>6555</v>
      </c>
      <c r="C30" s="24">
        <v>3271</v>
      </c>
      <c r="D30" s="24">
        <v>3284</v>
      </c>
      <c r="E30" s="8" t="s">
        <v>22</v>
      </c>
      <c r="F30" s="23">
        <v>11230</v>
      </c>
      <c r="G30" s="24">
        <v>5549</v>
      </c>
      <c r="H30" s="24">
        <v>5681</v>
      </c>
      <c r="I30" s="8" t="s">
        <v>23</v>
      </c>
      <c r="J30" s="23">
        <v>3616</v>
      </c>
      <c r="K30" s="24">
        <v>1088</v>
      </c>
      <c r="L30" s="27">
        <v>2528</v>
      </c>
      <c r="N30" s="13"/>
      <c r="O30" s="13"/>
      <c r="P30" s="13"/>
    </row>
    <row r="31" spans="1:16" ht="24.95" customHeight="1" x14ac:dyDescent="0.2">
      <c r="A31" s="34">
        <v>20</v>
      </c>
      <c r="B31" s="14">
        <v>1763</v>
      </c>
      <c r="C31" s="15">
        <v>964</v>
      </c>
      <c r="D31" s="16">
        <v>799</v>
      </c>
      <c r="E31" s="10">
        <v>55</v>
      </c>
      <c r="F31" s="14">
        <v>1977</v>
      </c>
      <c r="G31" s="15">
        <v>995</v>
      </c>
      <c r="H31" s="16">
        <v>982</v>
      </c>
      <c r="I31" s="10">
        <v>90</v>
      </c>
      <c r="J31" s="14">
        <v>524</v>
      </c>
      <c r="K31" s="15">
        <v>131</v>
      </c>
      <c r="L31" s="35">
        <v>393</v>
      </c>
      <c r="N31" s="13">
        <f>A31*B31</f>
        <v>35260</v>
      </c>
      <c r="O31" s="13">
        <f>E31*F31</f>
        <v>108735</v>
      </c>
      <c r="P31" s="13">
        <f>I31*J31</f>
        <v>47160</v>
      </c>
    </row>
    <row r="32" spans="1:16" ht="24.95" customHeight="1" x14ac:dyDescent="0.2">
      <c r="A32" s="36">
        <v>21</v>
      </c>
      <c r="B32" s="17">
        <v>2002</v>
      </c>
      <c r="C32" s="18">
        <v>1093</v>
      </c>
      <c r="D32" s="19">
        <v>909</v>
      </c>
      <c r="E32" s="11">
        <v>56</v>
      </c>
      <c r="F32" s="17">
        <v>2095</v>
      </c>
      <c r="G32" s="18">
        <v>1051</v>
      </c>
      <c r="H32" s="19">
        <v>1044</v>
      </c>
      <c r="I32" s="11">
        <v>91</v>
      </c>
      <c r="J32" s="17">
        <v>341</v>
      </c>
      <c r="K32" s="18">
        <v>88</v>
      </c>
      <c r="L32" s="37">
        <v>253</v>
      </c>
      <c r="N32" s="13">
        <f>A32*B32</f>
        <v>42042</v>
      </c>
      <c r="O32" s="13">
        <f>E32*F32</f>
        <v>117320</v>
      </c>
      <c r="P32" s="13">
        <f>I32*J32</f>
        <v>31031</v>
      </c>
    </row>
    <row r="33" spans="1:16" ht="24.95" customHeight="1" x14ac:dyDescent="0.2">
      <c r="A33" s="36">
        <v>22</v>
      </c>
      <c r="B33" s="17">
        <v>2373</v>
      </c>
      <c r="C33" s="18">
        <v>1289</v>
      </c>
      <c r="D33" s="19">
        <v>1084</v>
      </c>
      <c r="E33" s="11">
        <v>57</v>
      </c>
      <c r="F33" s="17">
        <v>2025</v>
      </c>
      <c r="G33" s="18">
        <v>957</v>
      </c>
      <c r="H33" s="19">
        <v>1068</v>
      </c>
      <c r="I33" s="11">
        <v>92</v>
      </c>
      <c r="J33" s="17">
        <v>305</v>
      </c>
      <c r="K33" s="18">
        <v>86</v>
      </c>
      <c r="L33" s="37">
        <v>219</v>
      </c>
      <c r="N33" s="13">
        <f>A33*B33</f>
        <v>52206</v>
      </c>
      <c r="O33" s="13">
        <f>E33*F33</f>
        <v>115425</v>
      </c>
      <c r="P33" s="13">
        <f>I33*J33</f>
        <v>28060</v>
      </c>
    </row>
    <row r="34" spans="1:16" ht="24.95" customHeight="1" x14ac:dyDescent="0.2">
      <c r="A34" s="36">
        <v>23</v>
      </c>
      <c r="B34" s="17">
        <v>2656</v>
      </c>
      <c r="C34" s="18">
        <v>1370</v>
      </c>
      <c r="D34" s="19">
        <v>1286</v>
      </c>
      <c r="E34" s="11">
        <v>58</v>
      </c>
      <c r="F34" s="17">
        <v>2190</v>
      </c>
      <c r="G34" s="18">
        <v>1073</v>
      </c>
      <c r="H34" s="19">
        <v>1117</v>
      </c>
      <c r="I34" s="11">
        <v>93</v>
      </c>
      <c r="J34" s="17">
        <v>236</v>
      </c>
      <c r="K34" s="18">
        <v>64</v>
      </c>
      <c r="L34" s="37">
        <v>172</v>
      </c>
      <c r="N34" s="13">
        <f>A34*B34</f>
        <v>61088</v>
      </c>
      <c r="O34" s="13">
        <f>E34*F34</f>
        <v>127020</v>
      </c>
      <c r="P34" s="13">
        <f>I34*J34</f>
        <v>21948</v>
      </c>
    </row>
    <row r="35" spans="1:16" ht="24.95" customHeight="1" thickBot="1" x14ac:dyDescent="0.25">
      <c r="A35" s="38">
        <v>24</v>
      </c>
      <c r="B35" s="20">
        <v>2719</v>
      </c>
      <c r="C35" s="21">
        <v>1383</v>
      </c>
      <c r="D35" s="22">
        <v>1336</v>
      </c>
      <c r="E35" s="12">
        <v>59</v>
      </c>
      <c r="F35" s="20">
        <v>2303</v>
      </c>
      <c r="G35" s="21">
        <v>1152</v>
      </c>
      <c r="H35" s="22">
        <v>1151</v>
      </c>
      <c r="I35" s="12">
        <v>94</v>
      </c>
      <c r="J35" s="20">
        <v>197</v>
      </c>
      <c r="K35" s="21">
        <v>46</v>
      </c>
      <c r="L35" s="39">
        <v>151</v>
      </c>
      <c r="N35" s="13">
        <f>A35*B35</f>
        <v>65256</v>
      </c>
      <c r="O35" s="13">
        <f>E35*F35</f>
        <v>135877</v>
      </c>
      <c r="P35" s="13">
        <f>I35*J35</f>
        <v>18518</v>
      </c>
    </row>
    <row r="36" spans="1:16" ht="24.95" customHeight="1" thickTop="1" thickBot="1" x14ac:dyDescent="0.25">
      <c r="A36" s="41" t="s">
        <v>24</v>
      </c>
      <c r="B36" s="23">
        <v>11513</v>
      </c>
      <c r="C36" s="24">
        <v>6099</v>
      </c>
      <c r="D36" s="24">
        <v>5414</v>
      </c>
      <c r="E36" s="8" t="s">
        <v>25</v>
      </c>
      <c r="F36" s="23">
        <v>10590</v>
      </c>
      <c r="G36" s="24">
        <v>5228</v>
      </c>
      <c r="H36" s="24">
        <v>5362</v>
      </c>
      <c r="I36" s="8" t="s">
        <v>26</v>
      </c>
      <c r="J36" s="23">
        <v>1603</v>
      </c>
      <c r="K36" s="24">
        <v>415</v>
      </c>
      <c r="L36" s="27">
        <v>1188</v>
      </c>
      <c r="N36" s="13"/>
      <c r="O36" s="13"/>
      <c r="P36" s="13"/>
    </row>
    <row r="37" spans="1:16" ht="24.95" customHeight="1" x14ac:dyDescent="0.2">
      <c r="A37" s="34">
        <v>25</v>
      </c>
      <c r="B37" s="14">
        <v>2986</v>
      </c>
      <c r="C37" s="15">
        <v>1572</v>
      </c>
      <c r="D37" s="16">
        <v>1414</v>
      </c>
      <c r="E37" s="10">
        <v>60</v>
      </c>
      <c r="F37" s="14">
        <v>2447</v>
      </c>
      <c r="G37" s="15">
        <v>1157</v>
      </c>
      <c r="H37" s="16">
        <v>1290</v>
      </c>
      <c r="I37" s="10">
        <v>95</v>
      </c>
      <c r="J37" s="14">
        <v>166</v>
      </c>
      <c r="K37" s="15">
        <v>48</v>
      </c>
      <c r="L37" s="35">
        <v>118</v>
      </c>
      <c r="N37" s="13">
        <f>A37*B37</f>
        <v>74650</v>
      </c>
      <c r="O37" s="13">
        <f>E37*F37</f>
        <v>146820</v>
      </c>
      <c r="P37" s="13">
        <f>I37*J37</f>
        <v>15770</v>
      </c>
    </row>
    <row r="38" spans="1:16" ht="24.95" customHeight="1" x14ac:dyDescent="0.2">
      <c r="A38" s="36">
        <v>26</v>
      </c>
      <c r="B38" s="17">
        <v>3212</v>
      </c>
      <c r="C38" s="18">
        <v>1559</v>
      </c>
      <c r="D38" s="19">
        <v>1653</v>
      </c>
      <c r="E38" s="11">
        <v>61</v>
      </c>
      <c r="F38" s="17">
        <v>2769</v>
      </c>
      <c r="G38" s="18">
        <v>1375</v>
      </c>
      <c r="H38" s="19">
        <v>1394</v>
      </c>
      <c r="I38" s="11">
        <v>96</v>
      </c>
      <c r="J38" s="17">
        <v>138</v>
      </c>
      <c r="K38" s="18">
        <v>38</v>
      </c>
      <c r="L38" s="37">
        <v>100</v>
      </c>
      <c r="N38" s="13">
        <f>A38*B38</f>
        <v>83512</v>
      </c>
      <c r="O38" s="13">
        <f>E38*F38</f>
        <v>168909</v>
      </c>
      <c r="P38" s="13">
        <f>I38*J38</f>
        <v>13248</v>
      </c>
    </row>
    <row r="39" spans="1:16" ht="24.95" customHeight="1" x14ac:dyDescent="0.2">
      <c r="A39" s="36">
        <v>27</v>
      </c>
      <c r="B39" s="17">
        <v>3273</v>
      </c>
      <c r="C39" s="18">
        <v>1663</v>
      </c>
      <c r="D39" s="19">
        <v>1610</v>
      </c>
      <c r="E39" s="11">
        <v>62</v>
      </c>
      <c r="F39" s="17">
        <v>2847</v>
      </c>
      <c r="G39" s="18">
        <v>1436</v>
      </c>
      <c r="H39" s="19">
        <v>1411</v>
      </c>
      <c r="I39" s="11">
        <v>97</v>
      </c>
      <c r="J39" s="17">
        <v>101</v>
      </c>
      <c r="K39" s="18">
        <v>17</v>
      </c>
      <c r="L39" s="37">
        <v>84</v>
      </c>
      <c r="N39" s="13">
        <f>A39*B39</f>
        <v>88371</v>
      </c>
      <c r="O39" s="13">
        <f>E39*F39</f>
        <v>176514</v>
      </c>
      <c r="P39" s="13">
        <f>I39*J39</f>
        <v>9797</v>
      </c>
    </row>
    <row r="40" spans="1:16" ht="24.95" customHeight="1" x14ac:dyDescent="0.2">
      <c r="A40" s="36">
        <v>28</v>
      </c>
      <c r="B40" s="17">
        <v>3250</v>
      </c>
      <c r="C40" s="18">
        <v>1628</v>
      </c>
      <c r="D40" s="19">
        <v>1622</v>
      </c>
      <c r="E40" s="11">
        <v>63</v>
      </c>
      <c r="F40" s="17">
        <v>2799</v>
      </c>
      <c r="G40" s="18">
        <v>1363</v>
      </c>
      <c r="H40" s="19">
        <v>1436</v>
      </c>
      <c r="I40" s="11">
        <v>98</v>
      </c>
      <c r="J40" s="17">
        <v>52</v>
      </c>
      <c r="K40" s="18">
        <v>12</v>
      </c>
      <c r="L40" s="37">
        <v>40</v>
      </c>
      <c r="N40" s="13">
        <f>A40*B40</f>
        <v>91000</v>
      </c>
      <c r="O40" s="13">
        <f>E40*F40</f>
        <v>176337</v>
      </c>
      <c r="P40" s="13">
        <f>I40*J40</f>
        <v>5096</v>
      </c>
    </row>
    <row r="41" spans="1:16" ht="24.95" customHeight="1" thickBot="1" x14ac:dyDescent="0.25">
      <c r="A41" s="38">
        <v>29</v>
      </c>
      <c r="B41" s="20">
        <v>3279</v>
      </c>
      <c r="C41" s="21">
        <v>1625</v>
      </c>
      <c r="D41" s="22">
        <v>1654</v>
      </c>
      <c r="E41" s="12">
        <v>64</v>
      </c>
      <c r="F41" s="20">
        <v>1655</v>
      </c>
      <c r="G41" s="21">
        <v>768</v>
      </c>
      <c r="H41" s="22">
        <v>887</v>
      </c>
      <c r="I41" s="12">
        <v>99</v>
      </c>
      <c r="J41" s="20">
        <v>34</v>
      </c>
      <c r="K41" s="21">
        <v>8</v>
      </c>
      <c r="L41" s="39">
        <v>26</v>
      </c>
      <c r="N41" s="13">
        <f>A41*B41</f>
        <v>95091</v>
      </c>
      <c r="O41" s="13">
        <f>E41*F41</f>
        <v>105920</v>
      </c>
      <c r="P41" s="13">
        <f>I41*J41</f>
        <v>3366</v>
      </c>
    </row>
    <row r="42" spans="1:16" ht="24.95" customHeight="1" thickTop="1" thickBot="1" x14ac:dyDescent="0.25">
      <c r="A42" s="41" t="s">
        <v>27</v>
      </c>
      <c r="B42" s="23">
        <v>16000</v>
      </c>
      <c r="C42" s="24">
        <v>8047</v>
      </c>
      <c r="D42" s="24">
        <v>7953</v>
      </c>
      <c r="E42" s="8" t="s">
        <v>28</v>
      </c>
      <c r="F42" s="23">
        <v>12517</v>
      </c>
      <c r="G42" s="24">
        <v>6099</v>
      </c>
      <c r="H42" s="24">
        <v>6418</v>
      </c>
      <c r="I42" s="8" t="s">
        <v>29</v>
      </c>
      <c r="J42" s="23">
        <v>491</v>
      </c>
      <c r="K42" s="24">
        <v>123</v>
      </c>
      <c r="L42" s="27">
        <v>368</v>
      </c>
      <c r="N42" s="13"/>
      <c r="O42" s="13"/>
      <c r="P42" s="13"/>
    </row>
    <row r="43" spans="1:16" ht="24.95" customHeight="1" x14ac:dyDescent="0.2">
      <c r="A43" s="34">
        <v>30</v>
      </c>
      <c r="B43" s="14">
        <v>3399</v>
      </c>
      <c r="C43" s="15">
        <v>1718</v>
      </c>
      <c r="D43" s="16">
        <v>1681</v>
      </c>
      <c r="E43" s="10">
        <v>65</v>
      </c>
      <c r="F43" s="14">
        <v>1729</v>
      </c>
      <c r="G43" s="15">
        <v>839</v>
      </c>
      <c r="H43" s="16">
        <v>890</v>
      </c>
      <c r="I43" s="10">
        <v>100</v>
      </c>
      <c r="J43" s="14">
        <v>28</v>
      </c>
      <c r="K43" s="15">
        <v>4</v>
      </c>
      <c r="L43" s="35">
        <v>24</v>
      </c>
      <c r="N43" s="13">
        <f>A43*B43</f>
        <v>101970</v>
      </c>
      <c r="O43" s="13">
        <f>E43*F43</f>
        <v>112385</v>
      </c>
      <c r="P43" s="13">
        <f>I43*J43</f>
        <v>2800</v>
      </c>
    </row>
    <row r="44" spans="1:16" ht="24.95" customHeight="1" x14ac:dyDescent="0.2">
      <c r="A44" s="36">
        <v>31</v>
      </c>
      <c r="B44" s="17">
        <v>3369</v>
      </c>
      <c r="C44" s="18">
        <v>1684</v>
      </c>
      <c r="D44" s="19">
        <v>1685</v>
      </c>
      <c r="E44" s="11">
        <v>66</v>
      </c>
      <c r="F44" s="17">
        <v>2074</v>
      </c>
      <c r="G44" s="18">
        <v>967</v>
      </c>
      <c r="H44" s="19">
        <v>1107</v>
      </c>
      <c r="I44" s="11">
        <v>101</v>
      </c>
      <c r="J44" s="17">
        <v>25</v>
      </c>
      <c r="K44" s="18">
        <v>5</v>
      </c>
      <c r="L44" s="37">
        <v>20</v>
      </c>
      <c r="N44" s="13">
        <f>A44*B44</f>
        <v>104439</v>
      </c>
      <c r="O44" s="13">
        <f>E44*F44</f>
        <v>136884</v>
      </c>
      <c r="P44" s="13">
        <f>I44*J44</f>
        <v>2525</v>
      </c>
    </row>
    <row r="45" spans="1:16" ht="24.95" customHeight="1" x14ac:dyDescent="0.2">
      <c r="A45" s="36">
        <v>32</v>
      </c>
      <c r="B45" s="17">
        <v>3396</v>
      </c>
      <c r="C45" s="18">
        <v>1659</v>
      </c>
      <c r="D45" s="19">
        <v>1737</v>
      </c>
      <c r="E45" s="11">
        <v>67</v>
      </c>
      <c r="F45" s="17">
        <v>2010</v>
      </c>
      <c r="G45" s="18">
        <v>970</v>
      </c>
      <c r="H45" s="19">
        <v>1040</v>
      </c>
      <c r="I45" s="11">
        <v>102</v>
      </c>
      <c r="J45" s="17">
        <v>13</v>
      </c>
      <c r="K45" s="18">
        <v>1</v>
      </c>
      <c r="L45" s="37">
        <v>12</v>
      </c>
      <c r="N45" s="13">
        <f>A45*B45</f>
        <v>108672</v>
      </c>
      <c r="O45" s="13">
        <f>E45*F45</f>
        <v>134670</v>
      </c>
      <c r="P45" s="13">
        <f>I45*J45</f>
        <v>1326</v>
      </c>
    </row>
    <row r="46" spans="1:16" ht="24.95" customHeight="1" x14ac:dyDescent="0.2">
      <c r="A46" s="36">
        <v>33</v>
      </c>
      <c r="B46" s="17">
        <v>3472</v>
      </c>
      <c r="C46" s="18">
        <v>1715</v>
      </c>
      <c r="D46" s="19">
        <v>1757</v>
      </c>
      <c r="E46" s="11">
        <v>68</v>
      </c>
      <c r="F46" s="17">
        <v>2059</v>
      </c>
      <c r="G46" s="18">
        <v>962</v>
      </c>
      <c r="H46" s="19">
        <v>1097</v>
      </c>
      <c r="I46" s="11">
        <v>103</v>
      </c>
      <c r="J46" s="17">
        <v>9</v>
      </c>
      <c r="K46" s="18">
        <v>0</v>
      </c>
      <c r="L46" s="37">
        <v>9</v>
      </c>
      <c r="N46" s="13">
        <f>A46*B46</f>
        <v>114576</v>
      </c>
      <c r="O46" s="13">
        <f>E46*F46</f>
        <v>140012</v>
      </c>
      <c r="P46" s="13">
        <f>I46*J46</f>
        <v>927</v>
      </c>
    </row>
    <row r="47" spans="1:16" ht="24.95" customHeight="1" thickBot="1" x14ac:dyDescent="0.25">
      <c r="A47" s="38">
        <v>34</v>
      </c>
      <c r="B47" s="20">
        <v>3476</v>
      </c>
      <c r="C47" s="21">
        <v>1730</v>
      </c>
      <c r="D47" s="22">
        <v>1746</v>
      </c>
      <c r="E47" s="12">
        <v>69</v>
      </c>
      <c r="F47" s="20">
        <v>2023</v>
      </c>
      <c r="G47" s="21">
        <v>886</v>
      </c>
      <c r="H47" s="22">
        <v>1137</v>
      </c>
      <c r="I47" s="11" t="s">
        <v>50</v>
      </c>
      <c r="J47" s="17">
        <v>5</v>
      </c>
      <c r="K47" s="18">
        <v>1</v>
      </c>
      <c r="L47" s="37">
        <v>4</v>
      </c>
      <c r="N47" s="13">
        <f>A47*B47</f>
        <v>118184</v>
      </c>
      <c r="O47" s="13">
        <f>E47*F47</f>
        <v>139587</v>
      </c>
      <c r="P47" s="13">
        <f>104*J47</f>
        <v>520</v>
      </c>
    </row>
    <row r="48" spans="1:16" ht="24.95" customHeight="1" thickTop="1" thickBot="1" x14ac:dyDescent="0.25">
      <c r="A48" s="41" t="s">
        <v>30</v>
      </c>
      <c r="B48" s="23">
        <v>17112</v>
      </c>
      <c r="C48" s="24">
        <v>8506</v>
      </c>
      <c r="D48" s="24">
        <v>8606</v>
      </c>
      <c r="E48" s="8" t="s">
        <v>31</v>
      </c>
      <c r="F48" s="23">
        <v>9895</v>
      </c>
      <c r="G48" s="24">
        <v>4624</v>
      </c>
      <c r="H48" s="27">
        <v>5271</v>
      </c>
      <c r="I48" s="9" t="s">
        <v>32</v>
      </c>
      <c r="J48" s="23">
        <v>80</v>
      </c>
      <c r="K48" s="24">
        <v>11</v>
      </c>
      <c r="L48" s="27">
        <v>69</v>
      </c>
      <c r="O48" s="13"/>
      <c r="P48" s="67">
        <f>SUM(N7:N47,O7:O47,P7:P47)/B6</f>
        <v>43.308428948071892</v>
      </c>
    </row>
    <row r="49" spans="1:16" ht="22.5" customHeight="1" thickBot="1" x14ac:dyDescent="0.3">
      <c r="A49" s="1"/>
      <c r="B49" s="26"/>
      <c r="C49" s="26"/>
      <c r="D49" s="53" t="s">
        <v>33</v>
      </c>
      <c r="E49" s="26"/>
      <c r="F49" s="26"/>
      <c r="G49" s="26"/>
      <c r="H49" s="26"/>
      <c r="P49" s="13"/>
    </row>
    <row r="50" spans="1:16" s="68" customFormat="1" ht="23.25" customHeight="1" thickBot="1" x14ac:dyDescent="0.25">
      <c r="A50" s="28" t="s">
        <v>34</v>
      </c>
      <c r="B50" s="29" t="s">
        <v>8</v>
      </c>
      <c r="C50" s="30" t="s">
        <v>9</v>
      </c>
      <c r="D50" s="54" t="s">
        <v>10</v>
      </c>
      <c r="E50" s="57" t="s">
        <v>34</v>
      </c>
      <c r="F50" s="29" t="s">
        <v>8</v>
      </c>
      <c r="G50" s="30" t="s">
        <v>9</v>
      </c>
      <c r="H50" s="54" t="s">
        <v>10</v>
      </c>
      <c r="I50" s="57" t="s">
        <v>34</v>
      </c>
      <c r="J50" s="29" t="s">
        <v>8</v>
      </c>
      <c r="K50" s="30" t="s">
        <v>9</v>
      </c>
      <c r="L50" s="43" t="s">
        <v>10</v>
      </c>
      <c r="P50" s="13"/>
    </row>
    <row r="51" spans="1:16" ht="37.5" customHeight="1" x14ac:dyDescent="0.2">
      <c r="A51" s="47" t="s">
        <v>35</v>
      </c>
      <c r="B51" s="48">
        <v>20516</v>
      </c>
      <c r="C51" s="49">
        <v>10413</v>
      </c>
      <c r="D51" s="55">
        <v>10103</v>
      </c>
      <c r="E51" s="58" t="s">
        <v>36</v>
      </c>
      <c r="F51" s="48">
        <v>132614</v>
      </c>
      <c r="G51" s="49">
        <v>65586</v>
      </c>
      <c r="H51" s="55">
        <v>67028</v>
      </c>
      <c r="I51" s="60" t="s">
        <v>42</v>
      </c>
      <c r="J51" s="50">
        <v>37653</v>
      </c>
      <c r="K51" s="51">
        <v>15090</v>
      </c>
      <c r="L51" s="52">
        <v>22563</v>
      </c>
      <c r="P51" s="13"/>
    </row>
    <row r="52" spans="1:16" ht="30" customHeight="1" thickBot="1" x14ac:dyDescent="0.25">
      <c r="A52" s="42" t="s">
        <v>38</v>
      </c>
      <c r="B52" s="44">
        <v>0.1075357867315222</v>
      </c>
      <c r="C52" s="45">
        <v>0.11431676711787372</v>
      </c>
      <c r="D52" s="56">
        <v>0.10134010070816699</v>
      </c>
      <c r="E52" s="59" t="s">
        <v>38</v>
      </c>
      <c r="F52" s="44">
        <v>0.69510386145516112</v>
      </c>
      <c r="G52" s="45">
        <v>0.72002107828607187</v>
      </c>
      <c r="H52" s="56">
        <v>0.67233735229803193</v>
      </c>
      <c r="I52" s="59" t="s">
        <v>38</v>
      </c>
      <c r="J52" s="44">
        <v>0.19736035181331671</v>
      </c>
      <c r="K52" s="45">
        <v>0.16566215459605441</v>
      </c>
      <c r="L52" s="46">
        <v>0.22632254699380103</v>
      </c>
      <c r="P52" s="13"/>
    </row>
    <row r="53" spans="1:16" ht="18.75" customHeight="1" x14ac:dyDescent="0.2">
      <c r="A53" s="2"/>
      <c r="B53" s="2"/>
      <c r="C53" s="2"/>
      <c r="D53" s="2"/>
      <c r="E53" s="2"/>
      <c r="F53" s="13"/>
      <c r="H53" s="2"/>
      <c r="I53" s="70" t="s">
        <v>53</v>
      </c>
      <c r="J53" s="13" t="s">
        <v>39</v>
      </c>
      <c r="K53" s="2"/>
      <c r="L53" s="2"/>
      <c r="P53" s="67"/>
    </row>
    <row r="54" spans="1:16" ht="29.25" customHeight="1" x14ac:dyDescent="0.25">
      <c r="E54" s="71"/>
      <c r="F54" s="72"/>
      <c r="G54" s="72"/>
      <c r="H54" s="72"/>
      <c r="I54" s="72"/>
      <c r="J54" s="72"/>
      <c r="K54" s="72"/>
      <c r="L54" s="73" t="s">
        <v>54</v>
      </c>
      <c r="P54" s="67"/>
    </row>
    <row r="56" spans="1:16" ht="18.75" x14ac:dyDescent="0.15">
      <c r="K56" s="75" t="s">
        <v>40</v>
      </c>
      <c r="L56" s="76"/>
      <c r="P56" s="68"/>
    </row>
    <row r="57" spans="1:16" ht="18.75" x14ac:dyDescent="0.15">
      <c r="K57" s="63">
        <v>43.308428948071892</v>
      </c>
      <c r="L57" s="64" t="s">
        <v>41</v>
      </c>
    </row>
  </sheetData>
  <mergeCells count="3">
    <mergeCell ref="K56:L56"/>
    <mergeCell ref="E6:H6"/>
    <mergeCell ref="I6:L6"/>
  </mergeCells>
  <phoneticPr fontId="2"/>
  <hyperlinks>
    <hyperlink ref="A54" r:id="rId1" display="http://www.city.bunkyo.tokyo.jp/profile/toukei/zinko.html"/>
  </hyperlinks>
  <pageMargins left="0.78740157480314965" right="0.59055118110236227" top="0.78740157480314965" bottom="0.19685039370078741" header="0.51181102362204722" footer="0.51181102362204722"/>
  <pageSetup paperSize="9" scale="59" orientation="portrait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22年1月</vt:lpstr>
      <vt:lpstr>4月</vt:lpstr>
      <vt:lpstr>7月</vt:lpstr>
      <vt:lpstr>10月</vt:lpstr>
      <vt:lpstr>'10月'!Print_Area</vt:lpstr>
      <vt:lpstr>'22年1月'!Print_Area</vt:lpstr>
      <vt:lpstr>'4月'!Print_Area</vt:lpstr>
      <vt:lpstr>'7月'!Print_Area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2011-05-20T01:30:09Z</cp:lastPrinted>
  <dcterms:created xsi:type="dcterms:W3CDTF">1997-08-29T01:02:52Z</dcterms:created>
  <dcterms:modified xsi:type="dcterms:W3CDTF">2017-05-16T00:06:56Z</dcterms:modified>
</cp:coreProperties>
</file>