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O:\業務文書\組織別\05-企画政策部\052000情報政策課\000_データ受け渡し\オープンデータ\情報→広報\06kuseijoho\02zinkotokei-nenreibetsu\"/>
    </mc:Choice>
  </mc:AlternateContent>
  <bookViews>
    <workbookView xWindow="600" yWindow="60" windowWidth="19395" windowHeight="7815" activeTab="3"/>
  </bookViews>
  <sheets>
    <sheet name="24年1月" sheetId="4" r:id="rId1"/>
    <sheet name="4月" sheetId="5" r:id="rId2"/>
    <sheet name="7月" sheetId="6" r:id="rId3"/>
    <sheet name="10月" sheetId="2" r:id="rId4"/>
  </sheets>
  <definedNames>
    <definedName name="_xlnm.Print_Area" localSheetId="3">'10月'!$A$1:$L$57</definedName>
    <definedName name="_xlnm.Print_Area" localSheetId="0">'24年1月'!$A$1:$L$54</definedName>
    <definedName name="_xlnm.Print_Area" localSheetId="1">'4月'!$A$1:$L$54</definedName>
    <definedName name="_xlnm.Print_Area" localSheetId="2">'7月'!$A$1:$L$54</definedName>
  </definedNames>
  <calcPr calcId="152511"/>
</workbook>
</file>

<file path=xl/calcChain.xml><?xml version="1.0" encoding="utf-8"?>
<calcChain xmlns="http://schemas.openxmlformats.org/spreadsheetml/2006/main">
  <c r="P47" i="6" l="1"/>
  <c r="O47" i="6"/>
  <c r="N47" i="6"/>
  <c r="P46" i="6"/>
  <c r="O46" i="6"/>
  <c r="N46" i="6"/>
  <c r="P45" i="6"/>
  <c r="O45" i="6"/>
  <c r="N45" i="6"/>
  <c r="P44" i="6"/>
  <c r="O44" i="6"/>
  <c r="N44" i="6"/>
  <c r="P43" i="6"/>
  <c r="O43" i="6"/>
  <c r="N43" i="6"/>
  <c r="P41" i="6"/>
  <c r="O41" i="6"/>
  <c r="N41" i="6"/>
  <c r="P40" i="6"/>
  <c r="O40" i="6"/>
  <c r="N40" i="6"/>
  <c r="P39" i="6"/>
  <c r="O39" i="6"/>
  <c r="N39" i="6"/>
  <c r="P38" i="6"/>
  <c r="O38" i="6"/>
  <c r="N38" i="6"/>
  <c r="P37" i="6"/>
  <c r="O37" i="6"/>
  <c r="N37" i="6"/>
  <c r="P35" i="6"/>
  <c r="O35" i="6"/>
  <c r="N35" i="6"/>
  <c r="P34" i="6"/>
  <c r="O34" i="6"/>
  <c r="N34" i="6"/>
  <c r="P33" i="6"/>
  <c r="O33" i="6"/>
  <c r="N33" i="6"/>
  <c r="P32" i="6"/>
  <c r="O32" i="6"/>
  <c r="N32" i="6"/>
  <c r="P31" i="6"/>
  <c r="O31" i="6"/>
  <c r="N31" i="6"/>
  <c r="P29" i="6"/>
  <c r="O29" i="6"/>
  <c r="N29" i="6"/>
  <c r="P28" i="6"/>
  <c r="O28" i="6"/>
  <c r="N28" i="6"/>
  <c r="P27" i="6"/>
  <c r="O27" i="6"/>
  <c r="N27" i="6"/>
  <c r="P26" i="6"/>
  <c r="O26" i="6"/>
  <c r="N26" i="6"/>
  <c r="P25" i="6"/>
  <c r="O25" i="6"/>
  <c r="N25" i="6"/>
  <c r="P23" i="6"/>
  <c r="O23" i="6"/>
  <c r="N23" i="6"/>
  <c r="P22" i="6"/>
  <c r="O22" i="6"/>
  <c r="N22" i="6"/>
  <c r="P21" i="6"/>
  <c r="O21" i="6"/>
  <c r="N21" i="6"/>
  <c r="P20" i="6"/>
  <c r="O20" i="6"/>
  <c r="N20" i="6"/>
  <c r="P19" i="6"/>
  <c r="O19" i="6"/>
  <c r="N19" i="6"/>
  <c r="P17" i="6"/>
  <c r="O17" i="6"/>
  <c r="N17" i="6"/>
  <c r="P16" i="6"/>
  <c r="O16" i="6"/>
  <c r="N16" i="6"/>
  <c r="P15" i="6"/>
  <c r="O15" i="6"/>
  <c r="N15" i="6"/>
  <c r="P14" i="6"/>
  <c r="O14" i="6"/>
  <c r="N14" i="6"/>
  <c r="P13" i="6"/>
  <c r="O13" i="6"/>
  <c r="N13" i="6"/>
  <c r="P11" i="6"/>
  <c r="O11" i="6"/>
  <c r="N11" i="6"/>
  <c r="P10" i="6"/>
  <c r="O10" i="6"/>
  <c r="N10" i="6"/>
  <c r="P9" i="6"/>
  <c r="O9" i="6"/>
  <c r="N9" i="6"/>
  <c r="P8" i="6"/>
  <c r="O8" i="6"/>
  <c r="N8" i="6"/>
  <c r="P7" i="6"/>
  <c r="O7" i="6"/>
  <c r="N7" i="6"/>
  <c r="P48" i="6"/>
  <c r="P47" i="4"/>
  <c r="O47" i="4"/>
  <c r="N47" i="4"/>
  <c r="P46" i="4"/>
  <c r="O46" i="4"/>
  <c r="N46" i="4"/>
  <c r="P45" i="4"/>
  <c r="O45" i="4"/>
  <c r="N45" i="4"/>
  <c r="P44" i="4"/>
  <c r="O44" i="4"/>
  <c r="N44" i="4"/>
  <c r="P43" i="4"/>
  <c r="O43" i="4"/>
  <c r="N43" i="4"/>
  <c r="P41" i="4"/>
  <c r="O41" i="4"/>
  <c r="N41" i="4"/>
  <c r="P40" i="4"/>
  <c r="O40" i="4"/>
  <c r="N40" i="4"/>
  <c r="P39" i="4"/>
  <c r="O39" i="4"/>
  <c r="N39" i="4"/>
  <c r="P38" i="4"/>
  <c r="O38" i="4"/>
  <c r="N38" i="4"/>
  <c r="P37" i="4"/>
  <c r="O37" i="4"/>
  <c r="N37" i="4"/>
  <c r="P35" i="4"/>
  <c r="O35" i="4"/>
  <c r="N35" i="4"/>
  <c r="P34" i="4"/>
  <c r="O34" i="4"/>
  <c r="N34" i="4"/>
  <c r="P33" i="4"/>
  <c r="O33" i="4"/>
  <c r="N33" i="4"/>
  <c r="P32" i="4"/>
  <c r="O32" i="4"/>
  <c r="N32" i="4"/>
  <c r="P31" i="4"/>
  <c r="O31" i="4"/>
  <c r="N31" i="4"/>
  <c r="P29" i="4"/>
  <c r="O29" i="4"/>
  <c r="N29" i="4"/>
  <c r="P28" i="4"/>
  <c r="O28" i="4"/>
  <c r="N28" i="4"/>
  <c r="P27" i="4"/>
  <c r="O27" i="4"/>
  <c r="N27" i="4"/>
  <c r="P26" i="4"/>
  <c r="O26" i="4"/>
  <c r="N26" i="4"/>
  <c r="P25" i="4"/>
  <c r="O25" i="4"/>
  <c r="N25" i="4"/>
  <c r="P23" i="4"/>
  <c r="O23" i="4"/>
  <c r="N23" i="4"/>
  <c r="P22" i="4"/>
  <c r="O22" i="4"/>
  <c r="N22" i="4"/>
  <c r="P21" i="4"/>
  <c r="O21" i="4"/>
  <c r="N21" i="4"/>
  <c r="P20" i="4"/>
  <c r="O20" i="4"/>
  <c r="N20" i="4"/>
  <c r="P19" i="4"/>
  <c r="O19" i="4"/>
  <c r="N19" i="4"/>
  <c r="P17" i="4"/>
  <c r="O17" i="4"/>
  <c r="N17" i="4"/>
  <c r="P16" i="4"/>
  <c r="O16" i="4"/>
  <c r="N16" i="4"/>
  <c r="P15" i="4"/>
  <c r="O15" i="4"/>
  <c r="N15" i="4"/>
  <c r="P14" i="4"/>
  <c r="O14" i="4"/>
  <c r="N14" i="4"/>
  <c r="P13" i="4"/>
  <c r="O13" i="4"/>
  <c r="N13" i="4"/>
  <c r="P11" i="4"/>
  <c r="O11" i="4"/>
  <c r="N11" i="4"/>
  <c r="P10" i="4"/>
  <c r="O10" i="4"/>
  <c r="N10" i="4"/>
  <c r="P9" i="4"/>
  <c r="O9" i="4"/>
  <c r="N9" i="4"/>
  <c r="Q8" i="4"/>
  <c r="P8" i="4"/>
  <c r="O8" i="4"/>
  <c r="N8" i="4"/>
  <c r="P7" i="4"/>
  <c r="Q7" i="4"/>
  <c r="Q9" i="4"/>
  <c r="Q10" i="4"/>
  <c r="O7" i="4"/>
  <c r="N7" i="4"/>
</calcChain>
</file>

<file path=xl/sharedStrings.xml><?xml version="1.0" encoding="utf-8"?>
<sst xmlns="http://schemas.openxmlformats.org/spreadsheetml/2006/main" count="247" uniqueCount="59">
  <si>
    <t>年齢</t>
    <rPh sb="0" eb="2">
      <t>ネンレイ</t>
    </rPh>
    <phoneticPr fontId="2"/>
  </si>
  <si>
    <t>男女計</t>
    <rPh sb="0" eb="2">
      <t>ダンジョ</t>
    </rPh>
    <rPh sb="2" eb="3">
      <t>ケイ</t>
    </rPh>
    <phoneticPr fontId="2"/>
  </si>
  <si>
    <t>男</t>
    <rPh sb="0" eb="1">
      <t>オトコ</t>
    </rPh>
    <phoneticPr fontId="2"/>
  </si>
  <si>
    <t>女</t>
    <rPh sb="0" eb="1">
      <t>オンナ</t>
    </rPh>
    <phoneticPr fontId="2"/>
  </si>
  <si>
    <t>総数</t>
    <rPh sb="0" eb="2">
      <t>ソウスウ</t>
    </rPh>
    <phoneticPr fontId="2"/>
  </si>
  <si>
    <t>０～４歳計</t>
    <rPh sb="3" eb="4">
      <t>サイ</t>
    </rPh>
    <rPh sb="4" eb="5">
      <t>ケイ</t>
    </rPh>
    <phoneticPr fontId="2"/>
  </si>
  <si>
    <t>３５～３９歳計</t>
    <rPh sb="3" eb="6">
      <t>３９サイ</t>
    </rPh>
    <rPh sb="6" eb="7">
      <t>ケイ</t>
    </rPh>
    <phoneticPr fontId="2"/>
  </si>
  <si>
    <t>７０～７４歳計</t>
    <rPh sb="5" eb="7">
      <t>サイケイ</t>
    </rPh>
    <phoneticPr fontId="2"/>
  </si>
  <si>
    <t>５～９歳計</t>
    <rPh sb="3" eb="4">
      <t>サイ</t>
    </rPh>
    <rPh sb="4" eb="5">
      <t>ケイ</t>
    </rPh>
    <phoneticPr fontId="2"/>
  </si>
  <si>
    <t>４０～４４歳計</t>
    <rPh sb="3" eb="6">
      <t>４５サイ</t>
    </rPh>
    <rPh sb="6" eb="7">
      <t>ケイ</t>
    </rPh>
    <phoneticPr fontId="2"/>
  </si>
  <si>
    <t>７５～７９歳計</t>
    <rPh sb="3" eb="6">
      <t>７９サイ</t>
    </rPh>
    <rPh sb="6" eb="7">
      <t>ケイ</t>
    </rPh>
    <phoneticPr fontId="2"/>
  </si>
  <si>
    <t>１０～１４歳計</t>
    <rPh sb="5" eb="6">
      <t>サイ</t>
    </rPh>
    <rPh sb="6" eb="7">
      <t>ケイ</t>
    </rPh>
    <phoneticPr fontId="2"/>
  </si>
  <si>
    <t>４５～４９歳計</t>
    <rPh sb="5" eb="6">
      <t>サイ</t>
    </rPh>
    <rPh sb="6" eb="7">
      <t>ケイ</t>
    </rPh>
    <phoneticPr fontId="2"/>
  </si>
  <si>
    <t>８０～８４歳計</t>
    <rPh sb="4" eb="6">
      <t>５４サイ</t>
    </rPh>
    <rPh sb="6" eb="7">
      <t>ケイ</t>
    </rPh>
    <phoneticPr fontId="2"/>
  </si>
  <si>
    <t>１５～１９歳計</t>
    <rPh sb="5" eb="7">
      <t>サイケイ</t>
    </rPh>
    <phoneticPr fontId="2"/>
  </si>
  <si>
    <t>５０～５４歳計</t>
    <rPh sb="3" eb="6">
      <t>５４サイ</t>
    </rPh>
    <rPh sb="6" eb="7">
      <t>ケイ</t>
    </rPh>
    <phoneticPr fontId="2"/>
  </si>
  <si>
    <t>８５～８９歳計</t>
    <rPh sb="5" eb="7">
      <t>サイケイ</t>
    </rPh>
    <phoneticPr fontId="2"/>
  </si>
  <si>
    <t>２０～２４歳計</t>
    <rPh sb="3" eb="6">
      <t>２４サイ</t>
    </rPh>
    <rPh sb="6" eb="7">
      <t>ケイ</t>
    </rPh>
    <phoneticPr fontId="2"/>
  </si>
  <si>
    <t>５５～５９歳計</t>
    <rPh sb="0" eb="2">
      <t>５５サイ</t>
    </rPh>
    <rPh sb="5" eb="7">
      <t>サイケイ</t>
    </rPh>
    <phoneticPr fontId="2"/>
  </si>
  <si>
    <t>９０～９４歳計</t>
    <rPh sb="3" eb="6">
      <t>９４サイ</t>
    </rPh>
    <rPh sb="6" eb="7">
      <t>ケイ</t>
    </rPh>
    <phoneticPr fontId="2"/>
  </si>
  <si>
    <t>２５～２９歳計</t>
    <rPh sb="3" eb="6">
      <t>２９サイ</t>
    </rPh>
    <rPh sb="6" eb="7">
      <t>ケイ</t>
    </rPh>
    <phoneticPr fontId="2"/>
  </si>
  <si>
    <t>６０～６４歳計</t>
    <rPh sb="3" eb="6">
      <t>６４サイ</t>
    </rPh>
    <rPh sb="6" eb="7">
      <t>ケイ</t>
    </rPh>
    <phoneticPr fontId="2"/>
  </si>
  <si>
    <t>９５～９９歳計</t>
    <rPh sb="5" eb="6">
      <t>サイ</t>
    </rPh>
    <rPh sb="6" eb="7">
      <t>ケイ</t>
    </rPh>
    <phoneticPr fontId="2"/>
  </si>
  <si>
    <t>104～</t>
    <phoneticPr fontId="2"/>
  </si>
  <si>
    <t>３０～３４歳計</t>
    <rPh sb="5" eb="7">
      <t>サイケイ</t>
    </rPh>
    <phoneticPr fontId="2"/>
  </si>
  <si>
    <t>６５～６９歳計</t>
    <rPh sb="0" eb="2">
      <t>６５サイ</t>
    </rPh>
    <rPh sb="5" eb="7">
      <t>サイケイ</t>
    </rPh>
    <phoneticPr fontId="2"/>
  </si>
  <si>
    <t>100歳以上計</t>
    <rPh sb="3" eb="4">
      <t>サイ</t>
    </rPh>
    <rPh sb="4" eb="6">
      <t>イジョウ</t>
    </rPh>
    <rPh sb="6" eb="7">
      <t>ケイ</t>
    </rPh>
    <phoneticPr fontId="2"/>
  </si>
  <si>
    <t>　年　齢　３　区　分　人　口　と　構　成　比　</t>
    <rPh sb="1" eb="4">
      <t>ネンレイ</t>
    </rPh>
    <rPh sb="7" eb="10">
      <t>クブン</t>
    </rPh>
    <rPh sb="11" eb="14">
      <t>ジンコウ</t>
    </rPh>
    <rPh sb="17" eb="22">
      <t>コウセイヒ</t>
    </rPh>
    <phoneticPr fontId="2"/>
  </si>
  <si>
    <t>区分</t>
    <rPh sb="0" eb="2">
      <t>クブン</t>
    </rPh>
    <phoneticPr fontId="2"/>
  </si>
  <si>
    <t>年少人口　　（０～１４歳）</t>
    <rPh sb="0" eb="4">
      <t>ネンショウジンコウ</t>
    </rPh>
    <rPh sb="9" eb="12">
      <t>１４サイ</t>
    </rPh>
    <phoneticPr fontId="2"/>
  </si>
  <si>
    <t>生産年齢人口（１５～６４歳）</t>
    <rPh sb="0" eb="4">
      <t>セイサンネンレイ</t>
    </rPh>
    <rPh sb="4" eb="6">
      <t>ジンコウ</t>
    </rPh>
    <rPh sb="10" eb="13">
      <t>６４サイ</t>
    </rPh>
    <phoneticPr fontId="2"/>
  </si>
  <si>
    <t>老年人口　 (６５歳以上）</t>
    <rPh sb="0" eb="2">
      <t>ロウネン</t>
    </rPh>
    <rPh sb="2" eb="4">
      <t>ジンコウ</t>
    </rPh>
    <rPh sb="7" eb="10">
      <t>６５サイ</t>
    </rPh>
    <rPh sb="10" eb="12">
      <t>イジョウ</t>
    </rPh>
    <phoneticPr fontId="2"/>
  </si>
  <si>
    <t>構成比</t>
    <rPh sb="0" eb="3">
      <t>コウセイヒ</t>
    </rPh>
    <phoneticPr fontId="2"/>
  </si>
  <si>
    <t>http://www.city.bunkyo.lg.jp/sosiki_busyo_kumin_jigyou_toukei_zinko.html</t>
    <phoneticPr fontId="2"/>
  </si>
  <si>
    <t>年齢（各歳）別及び男女別人口（住民基本台帳）</t>
    <rPh sb="0" eb="2">
      <t>ネンレイ</t>
    </rPh>
    <rPh sb="3" eb="4">
      <t>カク</t>
    </rPh>
    <rPh sb="4" eb="5">
      <t>サイ</t>
    </rPh>
    <rPh sb="6" eb="7">
      <t>ベツ</t>
    </rPh>
    <rPh sb="7" eb="8">
      <t>オヨ</t>
    </rPh>
    <rPh sb="9" eb="12">
      <t>ダンジョベツ</t>
    </rPh>
    <rPh sb="12" eb="14">
      <t>ジンコウ</t>
    </rPh>
    <rPh sb="15" eb="17">
      <t>ジュウミン</t>
    </rPh>
    <rPh sb="17" eb="19">
      <t>キホン</t>
    </rPh>
    <rPh sb="19" eb="21">
      <t>ダイチョウ</t>
    </rPh>
    <phoneticPr fontId="2"/>
  </si>
  <si>
    <t xml:space="preserve">  　 ・ 構成比については、小数点第二位で四捨五入をしているため、合計が100％にならない場合がある。</t>
    <rPh sb="6" eb="9">
      <t>コウセイヒ</t>
    </rPh>
    <rPh sb="15" eb="18">
      <t>ショウスウテン</t>
    </rPh>
    <rPh sb="18" eb="19">
      <t>ダイ</t>
    </rPh>
    <rPh sb="19" eb="21">
      <t>ニイ</t>
    </rPh>
    <rPh sb="22" eb="26">
      <t>シシャゴニュウ</t>
    </rPh>
    <rPh sb="34" eb="36">
      <t>ゴウケイ</t>
    </rPh>
    <rPh sb="46" eb="48">
      <t>バアイ</t>
    </rPh>
    <phoneticPr fontId="2"/>
  </si>
  <si>
    <t>注）・ 「住民基本台帳法の一部を改正する法律」（平成21年法律第77号）の施行に伴い、No.685(平成24年10月1日現在)から表の様式を変更している。</t>
    <rPh sb="0" eb="1">
      <t>チュウ</t>
    </rPh>
    <rPh sb="5" eb="7">
      <t>ジュウミン</t>
    </rPh>
    <rPh sb="7" eb="9">
      <t>キホン</t>
    </rPh>
    <rPh sb="9" eb="11">
      <t>ダイチョウ</t>
    </rPh>
    <rPh sb="11" eb="12">
      <t>ホウ</t>
    </rPh>
    <rPh sb="13" eb="15">
      <t>イチブ</t>
    </rPh>
    <rPh sb="16" eb="18">
      <t>カイセイ</t>
    </rPh>
    <rPh sb="20" eb="22">
      <t>ホウリツ</t>
    </rPh>
    <rPh sb="24" eb="26">
      <t>ヘイセイ</t>
    </rPh>
    <rPh sb="28" eb="29">
      <t>ネン</t>
    </rPh>
    <rPh sb="29" eb="31">
      <t>ホウリツ</t>
    </rPh>
    <rPh sb="31" eb="32">
      <t>ダイ</t>
    </rPh>
    <rPh sb="34" eb="35">
      <t>ゴウ</t>
    </rPh>
    <rPh sb="37" eb="39">
      <t>シコウ</t>
    </rPh>
    <rPh sb="40" eb="41">
      <t>トモナ</t>
    </rPh>
    <rPh sb="50" eb="52">
      <t>ヘイセイ</t>
    </rPh>
    <rPh sb="54" eb="55">
      <t>ネン</t>
    </rPh>
    <rPh sb="57" eb="58">
      <t>ガツ</t>
    </rPh>
    <rPh sb="59" eb="60">
      <t>ニチ</t>
    </rPh>
    <rPh sb="60" eb="62">
      <t>ゲンザイ</t>
    </rPh>
    <rPh sb="65" eb="66">
      <t>ヒョウ</t>
    </rPh>
    <rPh sb="67" eb="69">
      <t>ヨウシキ</t>
    </rPh>
    <rPh sb="70" eb="72">
      <t>ヘンコウ</t>
    </rPh>
    <phoneticPr fontId="2"/>
  </si>
  <si>
    <t xml:space="preserve">  　 ・ 表の数値は、日本人と外国人住民の合計。</t>
    <rPh sb="6" eb="7">
      <t>ヒョウ</t>
    </rPh>
    <rPh sb="8" eb="10">
      <t>スウチ</t>
    </rPh>
    <rPh sb="12" eb="14">
      <t>ニホン</t>
    </rPh>
    <rPh sb="14" eb="15">
      <t>ジン</t>
    </rPh>
    <rPh sb="16" eb="18">
      <t>ガイコク</t>
    </rPh>
    <rPh sb="18" eb="19">
      <t>ジン</t>
    </rPh>
    <rPh sb="19" eb="21">
      <t>ジュウミン</t>
    </rPh>
    <rPh sb="22" eb="24">
      <t>ゴウケイ</t>
    </rPh>
    <phoneticPr fontId="2"/>
  </si>
  <si>
    <t xml:space="preserve"> 文京区区民部区民課調査統計係   　電話（０３）５８０３－１１７２</t>
    <rPh sb="1" eb="4">
      <t>ブンキョウク</t>
    </rPh>
    <rPh sb="4" eb="6">
      <t>クミン</t>
    </rPh>
    <rPh sb="6" eb="7">
      <t>ブ</t>
    </rPh>
    <rPh sb="7" eb="9">
      <t>クミン</t>
    </rPh>
    <rPh sb="9" eb="10">
      <t>カ</t>
    </rPh>
    <rPh sb="10" eb="12">
      <t>チョウサ</t>
    </rPh>
    <rPh sb="12" eb="14">
      <t>トウケイ</t>
    </rPh>
    <rPh sb="14" eb="15">
      <t>カカリ</t>
    </rPh>
    <rPh sb="19" eb="21">
      <t>デンワ</t>
    </rPh>
    <phoneticPr fontId="2"/>
  </si>
  <si>
    <t>NO.685</t>
    <phoneticPr fontId="2"/>
  </si>
  <si>
    <t xml:space="preserve"> (平成24年10月 1日現在）</t>
    <rPh sb="2" eb="4">
      <t>ヘイセイ</t>
    </rPh>
    <rPh sb="6" eb="7">
      <t>９ネン</t>
    </rPh>
    <rPh sb="9" eb="10">
      <t>８ガツ</t>
    </rPh>
    <rPh sb="12" eb="13">
      <t>１ニチ</t>
    </rPh>
    <rPh sb="13" eb="15">
      <t>ゲンザイ</t>
    </rPh>
    <phoneticPr fontId="2"/>
  </si>
  <si>
    <t>NO.673</t>
    <phoneticPr fontId="2"/>
  </si>
  <si>
    <t>年齢（各歳）別及び男女別人口</t>
    <rPh sb="0" eb="2">
      <t>ネンレイ</t>
    </rPh>
    <rPh sb="3" eb="4">
      <t>カク</t>
    </rPh>
    <rPh sb="4" eb="5">
      <t>サイ</t>
    </rPh>
    <rPh sb="6" eb="7">
      <t>ベツ</t>
    </rPh>
    <rPh sb="7" eb="8">
      <t>オヨ</t>
    </rPh>
    <rPh sb="9" eb="12">
      <t>ダンジョベツ</t>
    </rPh>
    <rPh sb="12" eb="14">
      <t>ジンコウ</t>
    </rPh>
    <phoneticPr fontId="2"/>
  </si>
  <si>
    <t>　    （平成24年1月1日現在）　</t>
    <rPh sb="6" eb="8">
      <t>ヘイセイ</t>
    </rPh>
    <rPh sb="10" eb="11">
      <t>９ネン</t>
    </rPh>
    <rPh sb="12" eb="13">
      <t>ガツ</t>
    </rPh>
    <rPh sb="14" eb="15">
      <t>ニチ</t>
    </rPh>
    <rPh sb="15" eb="17">
      <t>ゲンザイ</t>
    </rPh>
    <phoneticPr fontId="2"/>
  </si>
  <si>
    <t xml:space="preserve">              文京区区民部区民課調査統計係</t>
    <rPh sb="14" eb="17">
      <t>ブンキョウク</t>
    </rPh>
    <rPh sb="17" eb="19">
      <t>クミン</t>
    </rPh>
    <rPh sb="19" eb="20">
      <t>ブ</t>
    </rPh>
    <rPh sb="20" eb="22">
      <t>クミン</t>
    </rPh>
    <rPh sb="22" eb="23">
      <t>カ</t>
    </rPh>
    <rPh sb="23" eb="25">
      <t>チョウサ</t>
    </rPh>
    <rPh sb="25" eb="27">
      <t>トウケイ</t>
    </rPh>
    <rPh sb="27" eb="28">
      <t>ガカリ</t>
    </rPh>
    <phoneticPr fontId="2"/>
  </si>
  <si>
    <t>　    電話　５８０３－１１７２</t>
    <rPh sb="5" eb="7">
      <t>デンワ</t>
    </rPh>
    <phoneticPr fontId="2"/>
  </si>
  <si>
    <t>http://www.city.bunkyo.lg.jp/sosiki_busyo_kumin_jigyou_toukei_zinko.html</t>
  </si>
  <si>
    <t>平均年齢</t>
    <rPh sb="0" eb="2">
      <t>ヘイキン</t>
    </rPh>
    <rPh sb="2" eb="4">
      <t>ネンレイ</t>
    </rPh>
    <phoneticPr fontId="2"/>
  </si>
  <si>
    <t>歳</t>
    <rPh sb="0" eb="1">
      <t>サイ</t>
    </rPh>
    <phoneticPr fontId="2"/>
  </si>
  <si>
    <t>NO.677</t>
    <phoneticPr fontId="2"/>
  </si>
  <si>
    <t xml:space="preserve"> （平成24年4月１日現在）　</t>
    <rPh sb="2" eb="4">
      <t>ヘイセイ</t>
    </rPh>
    <rPh sb="6" eb="7">
      <t>９ネン</t>
    </rPh>
    <rPh sb="8" eb="9">
      <t>ガツ</t>
    </rPh>
    <rPh sb="9" eb="11">
      <t>１ニチ</t>
    </rPh>
    <rPh sb="11" eb="13">
      <t>ゲンザイ</t>
    </rPh>
    <phoneticPr fontId="2"/>
  </si>
  <si>
    <t>104～</t>
  </si>
  <si>
    <t>老年人口　　(65歳以上)</t>
    <rPh sb="0" eb="2">
      <t>ロウネン</t>
    </rPh>
    <rPh sb="2" eb="4">
      <t>ジンコウ</t>
    </rPh>
    <rPh sb="9" eb="10">
      <t>サイ</t>
    </rPh>
    <rPh sb="10" eb="12">
      <t>イジョウ</t>
    </rPh>
    <phoneticPr fontId="2"/>
  </si>
  <si>
    <t>文京区区民部区民課調査統計係</t>
    <phoneticPr fontId="2"/>
  </si>
  <si>
    <t xml:space="preserve"> http://www.city.bunkyo.lg.jp/sosiki_busyo_kumin_jigyou_toukei_zinko.html</t>
    <phoneticPr fontId="2"/>
  </si>
  <si>
    <t>NO.681</t>
    <phoneticPr fontId="2"/>
  </si>
  <si>
    <t xml:space="preserve"> （平成24年7月１日現在）　</t>
    <rPh sb="2" eb="4">
      <t>ヘイセイ</t>
    </rPh>
    <rPh sb="6" eb="7">
      <t>９ネン</t>
    </rPh>
    <rPh sb="8" eb="9">
      <t>ガツ</t>
    </rPh>
    <rPh sb="9" eb="11">
      <t>１ニチ</t>
    </rPh>
    <rPh sb="11" eb="13">
      <t>ゲンザイ</t>
    </rPh>
    <phoneticPr fontId="2"/>
  </si>
  <si>
    <t xml:space="preserve"> 文京区区民部区民課調査統計係   　電話　５８０３－１１７２</t>
    <rPh sb="1" eb="4">
      <t>ブンキョウク</t>
    </rPh>
    <rPh sb="4" eb="6">
      <t>クミン</t>
    </rPh>
    <rPh sb="6" eb="7">
      <t>ブ</t>
    </rPh>
    <rPh sb="7" eb="9">
      <t>クミン</t>
    </rPh>
    <rPh sb="9" eb="10">
      <t>カ</t>
    </rPh>
    <rPh sb="10" eb="12">
      <t>チョウサ</t>
    </rPh>
    <rPh sb="12" eb="14">
      <t>トウケイ</t>
    </rPh>
    <rPh sb="14" eb="15">
      <t>カカリ</t>
    </rPh>
    <rPh sb="19" eb="21">
      <t>デンワ</t>
    </rPh>
    <phoneticPr fontId="2"/>
  </si>
  <si>
    <t>http://www.city.bunkyo.lg.jp/sosiki_busyo_kumin_jigyou_toukei_zinko.html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</si>
</sst>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#,##0.0;[Red]\-#,##0.0"/>
    <numFmt numFmtId="177" formatCode="0.0%"/>
    <numFmt numFmtId="178" formatCode="0.0"/>
  </numFmts>
  <fonts count="24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7"/>
      <name val="ＭＳ Ｐゴシック"/>
      <family val="3"/>
      <charset val="128"/>
    </font>
    <font>
      <u/>
      <sz val="5.5"/>
      <color indexed="12"/>
      <name val="ＭＳ Ｐゴシック"/>
      <family val="3"/>
      <charset val="128"/>
    </font>
    <font>
      <sz val="20"/>
      <color indexed="12"/>
      <name val="ＭＳ Ｐゴシック"/>
      <family val="3"/>
      <charset val="128"/>
    </font>
    <font>
      <sz val="18"/>
      <name val="ＭＳ Ｐゴシック"/>
      <family val="3"/>
      <charset val="128"/>
    </font>
    <font>
      <u/>
      <sz val="9"/>
      <color indexed="12"/>
      <name val="ＭＳ Ｐゴシック"/>
      <family val="3"/>
      <charset val="128"/>
    </font>
    <font>
      <b/>
      <i/>
      <sz val="16"/>
      <name val="ＭＳ Ｐゴシック"/>
      <family val="3"/>
      <charset val="128"/>
    </font>
    <font>
      <sz val="16"/>
      <name val="ＭＳ Ｐゴシック"/>
      <family val="3"/>
      <charset val="128"/>
    </font>
    <font>
      <b/>
      <i/>
      <sz val="30"/>
      <name val="ＭＳ Ｐゴシック"/>
      <family val="3"/>
      <charset val="128"/>
    </font>
    <font>
      <b/>
      <sz val="20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16"/>
      <name val="ＭＳ Ｐゴシック"/>
      <family val="3"/>
      <charset val="128"/>
    </font>
    <font>
      <sz val="12"/>
      <name val="ＭＳ Ｐゴシック"/>
      <family val="3"/>
      <charset val="128"/>
    </font>
    <font>
      <sz val="20"/>
      <name val="ＭＳ Ｐゴシック"/>
      <family val="3"/>
      <charset val="128"/>
    </font>
    <font>
      <b/>
      <sz val="18"/>
      <name val="ＭＳ Ｐゴシック"/>
      <family val="3"/>
      <charset val="128"/>
    </font>
    <font>
      <sz val="13"/>
      <name val="ＭＳ Ｐゴシック"/>
      <family val="3"/>
      <charset val="128"/>
    </font>
    <font>
      <u/>
      <sz val="18"/>
      <color indexed="12"/>
      <name val="ＭＳ Ｐゴシック"/>
      <family val="3"/>
      <charset val="128"/>
    </font>
    <font>
      <b/>
      <i/>
      <sz val="18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9"/>
        <bgColor indexed="64"/>
      </patternFill>
    </fill>
  </fills>
  <borders count="108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double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/>
      <top/>
      <bottom/>
      <diagonal/>
    </border>
    <border diagonalUp="1">
      <left style="medium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Up="1">
      <left/>
      <right/>
      <top style="medium">
        <color indexed="64"/>
      </top>
      <bottom style="medium">
        <color indexed="64"/>
      </bottom>
      <diagonal style="thin">
        <color indexed="64"/>
      </diagonal>
    </border>
    <border diagonalUp="1">
      <left/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hair">
        <color indexed="64"/>
      </diagonal>
    </border>
    <border diagonalUp="1">
      <left/>
      <right/>
      <top style="thin">
        <color indexed="64"/>
      </top>
      <bottom style="thin">
        <color indexed="64"/>
      </bottom>
      <diagonal style="hair">
        <color indexed="64"/>
      </diagonal>
    </border>
    <border diagonalUp="1">
      <left/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>
      <left style="thin">
        <color indexed="64"/>
      </left>
      <right style="thin">
        <color indexed="64"/>
      </right>
      <top style="double">
        <color theme="0" tint="-0.499984740745262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double">
        <color theme="0" tint="-0.499984740745262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double">
        <color theme="0" tint="-0.499984740745262"/>
      </top>
      <bottom style="hair">
        <color indexed="64"/>
      </bottom>
      <diagonal/>
    </border>
    <border>
      <left/>
      <right style="thin">
        <color indexed="64"/>
      </right>
      <top style="double">
        <color theme="0" tint="-0.499984740745262"/>
      </top>
      <bottom style="hair">
        <color indexed="64"/>
      </bottom>
      <diagonal/>
    </border>
    <border>
      <left style="thin">
        <color indexed="64"/>
      </left>
      <right/>
      <top style="double">
        <color theme="0" tint="-0.499984740745262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theme="0" tint="-0.499984740745262"/>
      </bottom>
      <diagonal/>
    </border>
    <border>
      <left style="thin">
        <color indexed="64"/>
      </left>
      <right style="hair">
        <color indexed="64"/>
      </right>
      <top/>
      <bottom style="double">
        <color theme="0" tint="-0.499984740745262"/>
      </bottom>
      <diagonal/>
    </border>
    <border>
      <left style="hair">
        <color indexed="64"/>
      </left>
      <right style="hair">
        <color indexed="64"/>
      </right>
      <top/>
      <bottom style="double">
        <color theme="0" tint="-0.499984740745262"/>
      </bottom>
      <diagonal/>
    </border>
    <border>
      <left/>
      <right style="thin">
        <color indexed="64"/>
      </right>
      <top/>
      <bottom style="double">
        <color theme="0" tint="-0.499984740745262"/>
      </bottom>
      <diagonal/>
    </border>
    <border>
      <left style="thin">
        <color indexed="64"/>
      </left>
      <right/>
      <top/>
      <bottom style="double">
        <color theme="0" tint="-0.499984740745262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theme="0" tint="-0.499984740745262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double">
        <color theme="0" tint="-0.499984740745262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uble">
        <color theme="0" tint="-0.499984740745262"/>
      </bottom>
      <diagonal/>
    </border>
    <border>
      <left/>
      <right style="thin">
        <color indexed="64"/>
      </right>
      <top style="hair">
        <color indexed="64"/>
      </top>
      <bottom style="double">
        <color theme="0" tint="-0.499984740745262"/>
      </bottom>
      <diagonal/>
    </border>
    <border>
      <left style="thin">
        <color indexed="64"/>
      </left>
      <right/>
      <top style="hair">
        <color indexed="64"/>
      </top>
      <bottom style="double">
        <color theme="0" tint="-0.499984740745262"/>
      </bottom>
      <diagonal/>
    </border>
    <border>
      <left style="thin">
        <color indexed="64"/>
      </left>
      <right style="thin">
        <color indexed="64"/>
      </right>
      <top style="double">
        <color theme="0" tint="-0.499984740745262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double">
        <color theme="0" tint="-0.499984740745262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double">
        <color theme="0" tint="-0.499984740745262"/>
      </top>
      <bottom style="thin">
        <color indexed="64"/>
      </bottom>
      <diagonal/>
    </border>
    <border>
      <left/>
      <right style="thin">
        <color indexed="64"/>
      </right>
      <top style="double">
        <color theme="0" tint="-0.499984740745262"/>
      </top>
      <bottom style="thin">
        <color indexed="64"/>
      </bottom>
      <diagonal/>
    </border>
    <border>
      <left style="thin">
        <color indexed="64"/>
      </left>
      <right/>
      <top style="double">
        <color theme="0" tint="-0.499984740745262"/>
      </top>
      <bottom style="thin">
        <color indexed="64"/>
      </bottom>
      <diagonal/>
    </border>
  </borders>
  <cellStyleXfs count="7">
    <xf numFmtId="0" fontId="0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0" fontId="6" fillId="0" borderId="0"/>
  </cellStyleXfs>
  <cellXfs count="244">
    <xf numFmtId="0" fontId="0" fillId="0" borderId="0" xfId="0"/>
    <xf numFmtId="0" fontId="0" fillId="2" borderId="1" xfId="0" applyFill="1" applyBorder="1"/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3" fillId="0" borderId="0" xfId="0" applyFont="1"/>
    <xf numFmtId="0" fontId="4" fillId="0" borderId="0" xfId="0" applyFont="1"/>
    <xf numFmtId="0" fontId="5" fillId="0" borderId="3" xfId="0" applyFont="1" applyBorder="1" applyAlignment="1">
      <alignment horizontal="distributed" vertical="center"/>
    </xf>
    <xf numFmtId="0" fontId="5" fillId="0" borderId="4" xfId="0" applyFont="1" applyBorder="1" applyAlignment="1">
      <alignment horizontal="distributed" vertic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distributed" vertical="center"/>
    </xf>
    <xf numFmtId="0" fontId="5" fillId="0" borderId="0" xfId="0" applyFont="1"/>
    <xf numFmtId="0" fontId="5" fillId="3" borderId="8" xfId="0" applyFont="1" applyFill="1" applyBorder="1" applyAlignment="1">
      <alignment horizontal="distributed" vertical="center"/>
    </xf>
    <xf numFmtId="38" fontId="4" fillId="3" borderId="9" xfId="4" applyFont="1" applyFill="1" applyBorder="1" applyAlignment="1">
      <alignment vertical="center"/>
    </xf>
    <xf numFmtId="38" fontId="4" fillId="3" borderId="10" xfId="4" applyFont="1" applyFill="1" applyBorder="1" applyAlignment="1">
      <alignment vertical="center"/>
    </xf>
    <xf numFmtId="38" fontId="4" fillId="3" borderId="11" xfId="4" applyFont="1" applyFill="1" applyBorder="1" applyAlignment="1">
      <alignment vertical="center"/>
    </xf>
    <xf numFmtId="0" fontId="3" fillId="0" borderId="12" xfId="0" applyFont="1" applyBorder="1" applyAlignment="1">
      <alignment horizontal="center" vertical="center"/>
    </xf>
    <xf numFmtId="38" fontId="6" fillId="0" borderId="13" xfId="4" applyFont="1" applyBorder="1" applyAlignment="1">
      <alignment vertical="center"/>
    </xf>
    <xf numFmtId="38" fontId="6" fillId="0" borderId="14" xfId="4" applyFont="1" applyBorder="1" applyAlignment="1">
      <alignment vertical="center"/>
    </xf>
    <xf numFmtId="38" fontId="6" fillId="0" borderId="15" xfId="4" applyFont="1" applyBorder="1" applyAlignment="1">
      <alignment vertical="center"/>
    </xf>
    <xf numFmtId="38" fontId="3" fillId="0" borderId="16" xfId="4" applyFont="1" applyBorder="1" applyAlignment="1">
      <alignment horizontal="center" vertical="center"/>
    </xf>
    <xf numFmtId="38" fontId="6" fillId="0" borderId="16" xfId="4" applyFont="1" applyBorder="1" applyAlignment="1">
      <alignment vertical="center"/>
    </xf>
    <xf numFmtId="0" fontId="3" fillId="0" borderId="17" xfId="0" applyFont="1" applyBorder="1" applyAlignment="1">
      <alignment horizontal="center" vertical="center"/>
    </xf>
    <xf numFmtId="38" fontId="6" fillId="0" borderId="18" xfId="4" applyFont="1" applyBorder="1" applyAlignment="1">
      <alignment vertical="center"/>
    </xf>
    <xf numFmtId="38" fontId="6" fillId="0" borderId="19" xfId="4" applyFont="1" applyBorder="1" applyAlignment="1">
      <alignment vertical="center"/>
    </xf>
    <xf numFmtId="38" fontId="6" fillId="0" borderId="20" xfId="4" applyFont="1" applyBorder="1" applyAlignment="1">
      <alignment vertical="center"/>
    </xf>
    <xf numFmtId="38" fontId="3" fillId="0" borderId="21" xfId="4" applyFont="1" applyBorder="1" applyAlignment="1">
      <alignment horizontal="center" vertical="center"/>
    </xf>
    <xf numFmtId="38" fontId="6" fillId="0" borderId="21" xfId="4" applyFont="1" applyBorder="1" applyAlignment="1">
      <alignment vertical="center"/>
    </xf>
    <xf numFmtId="0" fontId="3" fillId="0" borderId="22" xfId="0" applyFont="1" applyBorder="1" applyAlignment="1">
      <alignment horizontal="center" vertical="center"/>
    </xf>
    <xf numFmtId="38" fontId="6" fillId="0" borderId="23" xfId="4" applyFont="1" applyBorder="1" applyAlignment="1">
      <alignment vertical="center"/>
    </xf>
    <xf numFmtId="38" fontId="6" fillId="0" borderId="24" xfId="4" applyFont="1" applyBorder="1" applyAlignment="1">
      <alignment vertical="center"/>
    </xf>
    <xf numFmtId="38" fontId="6" fillId="0" borderId="25" xfId="4" applyFont="1" applyBorder="1" applyAlignment="1">
      <alignment vertical="center"/>
    </xf>
    <xf numFmtId="38" fontId="3" fillId="0" borderId="26" xfId="4" applyFont="1" applyBorder="1" applyAlignment="1">
      <alignment horizontal="center" vertical="center"/>
    </xf>
    <xf numFmtId="38" fontId="6" fillId="0" borderId="26" xfId="4" applyFont="1" applyBorder="1" applyAlignment="1">
      <alignment vertical="center"/>
    </xf>
    <xf numFmtId="0" fontId="7" fillId="3" borderId="22" xfId="0" applyFont="1" applyFill="1" applyBorder="1" applyAlignment="1">
      <alignment horizontal="distributed" vertical="center"/>
    </xf>
    <xf numFmtId="38" fontId="3" fillId="3" borderId="23" xfId="4" applyFont="1" applyFill="1" applyBorder="1" applyAlignment="1">
      <alignment vertical="center"/>
    </xf>
    <xf numFmtId="38" fontId="3" fillId="3" borderId="24" xfId="4" applyFont="1" applyFill="1" applyBorder="1" applyAlignment="1">
      <alignment vertical="center"/>
    </xf>
    <xf numFmtId="38" fontId="3" fillId="3" borderId="25" xfId="4" applyFont="1" applyFill="1" applyBorder="1" applyAlignment="1">
      <alignment vertical="center"/>
    </xf>
    <xf numFmtId="38" fontId="7" fillId="3" borderId="26" xfId="4" applyFont="1" applyFill="1" applyBorder="1" applyAlignment="1">
      <alignment horizontal="distributed" vertical="center"/>
    </xf>
    <xf numFmtId="38" fontId="3" fillId="3" borderId="26" xfId="4" applyFont="1" applyFill="1" applyBorder="1" applyAlignment="1">
      <alignment vertical="center"/>
    </xf>
    <xf numFmtId="0" fontId="3" fillId="0" borderId="88" xfId="0" applyFont="1" applyBorder="1" applyAlignment="1">
      <alignment horizontal="center" vertical="center"/>
    </xf>
    <xf numFmtId="38" fontId="6" fillId="0" borderId="89" xfId="4" applyFont="1" applyBorder="1" applyAlignment="1">
      <alignment vertical="center"/>
    </xf>
    <xf numFmtId="38" fontId="6" fillId="0" borderId="90" xfId="4" applyFont="1" applyBorder="1" applyAlignment="1">
      <alignment vertical="center"/>
    </xf>
    <xf numFmtId="38" fontId="6" fillId="0" borderId="91" xfId="4" applyFont="1" applyBorder="1" applyAlignment="1">
      <alignment vertical="center"/>
    </xf>
    <xf numFmtId="38" fontId="3" fillId="0" borderId="92" xfId="4" applyFont="1" applyBorder="1" applyAlignment="1">
      <alignment horizontal="center" vertical="center"/>
    </xf>
    <xf numFmtId="38" fontId="6" fillId="0" borderId="92" xfId="4" applyFont="1" applyBorder="1" applyAlignment="1">
      <alignment vertical="center"/>
    </xf>
    <xf numFmtId="0" fontId="7" fillId="3" borderId="93" xfId="0" applyFont="1" applyFill="1" applyBorder="1" applyAlignment="1">
      <alignment horizontal="distributed" vertical="center"/>
    </xf>
    <xf numFmtId="38" fontId="3" fillId="3" borderId="94" xfId="4" applyFont="1" applyFill="1" applyBorder="1" applyAlignment="1">
      <alignment vertical="center"/>
    </xf>
    <xf numFmtId="38" fontId="3" fillId="3" borderId="95" xfId="4" applyFont="1" applyFill="1" applyBorder="1" applyAlignment="1">
      <alignment vertical="center"/>
    </xf>
    <xf numFmtId="38" fontId="3" fillId="3" borderId="96" xfId="4" applyFont="1" applyFill="1" applyBorder="1" applyAlignment="1">
      <alignment vertical="center"/>
    </xf>
    <xf numFmtId="38" fontId="7" fillId="3" borderId="97" xfId="4" applyFont="1" applyFill="1" applyBorder="1" applyAlignment="1">
      <alignment horizontal="distributed" vertical="center"/>
    </xf>
    <xf numFmtId="38" fontId="3" fillId="3" borderId="97" xfId="4" applyFont="1" applyFill="1" applyBorder="1" applyAlignment="1">
      <alignment vertical="center"/>
    </xf>
    <xf numFmtId="0" fontId="3" fillId="0" borderId="27" xfId="0" applyFont="1" applyBorder="1" applyAlignment="1">
      <alignment horizontal="center" vertical="center"/>
    </xf>
    <xf numFmtId="38" fontId="6" fillId="0" borderId="28" xfId="4" applyFont="1" applyBorder="1" applyAlignment="1">
      <alignment vertical="center"/>
    </xf>
    <xf numFmtId="38" fontId="6" fillId="0" borderId="29" xfId="4" applyFont="1" applyBorder="1" applyAlignment="1">
      <alignment vertical="center"/>
    </xf>
    <xf numFmtId="38" fontId="6" fillId="0" borderId="30" xfId="4" applyFont="1" applyBorder="1" applyAlignment="1">
      <alignment vertical="center"/>
    </xf>
    <xf numFmtId="38" fontId="3" fillId="0" borderId="31" xfId="4" applyFont="1" applyBorder="1" applyAlignment="1">
      <alignment horizontal="center" vertical="center"/>
    </xf>
    <xf numFmtId="38" fontId="6" fillId="0" borderId="31" xfId="4" applyFont="1" applyBorder="1" applyAlignment="1">
      <alignment vertical="center"/>
    </xf>
    <xf numFmtId="0" fontId="7" fillId="3" borderId="98" xfId="0" applyFont="1" applyFill="1" applyBorder="1" applyAlignment="1">
      <alignment horizontal="distributed" vertical="center"/>
    </xf>
    <xf numFmtId="38" fontId="3" fillId="3" borderId="99" xfId="4" applyFont="1" applyFill="1" applyBorder="1" applyAlignment="1">
      <alignment vertical="center"/>
    </xf>
    <xf numFmtId="38" fontId="3" fillId="3" borderId="100" xfId="4" applyFont="1" applyFill="1" applyBorder="1" applyAlignment="1">
      <alignment vertical="center"/>
    </xf>
    <xf numFmtId="38" fontId="3" fillId="3" borderId="101" xfId="4" applyFont="1" applyFill="1" applyBorder="1" applyAlignment="1">
      <alignment vertical="center"/>
    </xf>
    <xf numFmtId="38" fontId="7" fillId="3" borderId="102" xfId="4" applyFont="1" applyFill="1" applyBorder="1" applyAlignment="1">
      <alignment horizontal="distributed" vertical="center"/>
    </xf>
    <xf numFmtId="38" fontId="3" fillId="3" borderId="102" xfId="4" applyFont="1" applyFill="1" applyBorder="1" applyAlignment="1">
      <alignment vertical="center"/>
    </xf>
    <xf numFmtId="38" fontId="6" fillId="0" borderId="21" xfId="4" applyFont="1" applyFill="1" applyBorder="1" applyAlignment="1">
      <alignment vertical="center"/>
    </xf>
    <xf numFmtId="38" fontId="6" fillId="0" borderId="19" xfId="4" applyFont="1" applyFill="1" applyBorder="1" applyAlignment="1">
      <alignment vertical="center"/>
    </xf>
    <xf numFmtId="38" fontId="6" fillId="0" borderId="20" xfId="4" applyFont="1" applyFill="1" applyBorder="1" applyAlignment="1">
      <alignment vertical="center"/>
    </xf>
    <xf numFmtId="0" fontId="7" fillId="3" borderId="32" xfId="0" applyFont="1" applyFill="1" applyBorder="1" applyAlignment="1">
      <alignment horizontal="distributed" vertical="center"/>
    </xf>
    <xf numFmtId="38" fontId="3" fillId="3" borderId="33" xfId="4" applyFont="1" applyFill="1" applyBorder="1" applyAlignment="1">
      <alignment vertical="center"/>
    </xf>
    <xf numFmtId="38" fontId="3" fillId="3" borderId="34" xfId="4" applyFont="1" applyFill="1" applyBorder="1" applyAlignment="1">
      <alignment vertical="center"/>
    </xf>
    <xf numFmtId="38" fontId="3" fillId="3" borderId="35" xfId="4" applyFont="1" applyFill="1" applyBorder="1" applyAlignment="1">
      <alignment vertical="center"/>
    </xf>
    <xf numFmtId="38" fontId="7" fillId="3" borderId="36" xfId="4" applyFont="1" applyFill="1" applyBorder="1" applyAlignment="1">
      <alignment horizontal="distributed" vertical="center"/>
    </xf>
    <xf numFmtId="38" fontId="3" fillId="3" borderId="36" xfId="4" applyFont="1" applyFill="1" applyBorder="1" applyAlignment="1">
      <alignment vertical="center"/>
    </xf>
    <xf numFmtId="0" fontId="7" fillId="3" borderId="36" xfId="0" applyFont="1" applyFill="1" applyBorder="1" applyAlignment="1">
      <alignment horizontal="distributed" vertical="center"/>
    </xf>
    <xf numFmtId="0" fontId="3" fillId="0" borderId="0" xfId="0" applyFont="1" applyAlignment="1"/>
    <xf numFmtId="0" fontId="5" fillId="0" borderId="7" xfId="0" applyFont="1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5" fillId="0" borderId="16" xfId="0" applyFont="1" applyBorder="1" applyAlignment="1">
      <alignment horizontal="distributed" vertical="center" wrapText="1"/>
    </xf>
    <xf numFmtId="38" fontId="6" fillId="0" borderId="16" xfId="0" applyNumberFormat="1" applyFont="1" applyBorder="1" applyAlignment="1">
      <alignment vertical="center"/>
    </xf>
    <xf numFmtId="38" fontId="6" fillId="0" borderId="14" xfId="0" applyNumberFormat="1" applyFont="1" applyBorder="1" applyAlignment="1">
      <alignment vertical="center"/>
    </xf>
    <xf numFmtId="38" fontId="6" fillId="0" borderId="37" xfId="0" applyNumberFormat="1" applyFont="1" applyBorder="1" applyAlignment="1">
      <alignment vertical="center"/>
    </xf>
    <xf numFmtId="0" fontId="7" fillId="0" borderId="12" xfId="0" applyFont="1" applyBorder="1" applyAlignment="1">
      <alignment horizontal="distributed" vertical="center" wrapText="1"/>
    </xf>
    <xf numFmtId="38" fontId="6" fillId="0" borderId="15" xfId="0" applyNumberFormat="1" applyFont="1" applyBorder="1" applyAlignment="1">
      <alignment vertical="center"/>
    </xf>
    <xf numFmtId="0" fontId="5" fillId="0" borderId="37" xfId="0" applyFont="1" applyBorder="1" applyAlignment="1">
      <alignment horizontal="distributed" vertical="center" wrapText="1"/>
    </xf>
    <xf numFmtId="0" fontId="5" fillId="0" borderId="38" xfId="0" applyFont="1" applyBorder="1" applyAlignment="1">
      <alignment horizontal="distributed" vertical="center"/>
    </xf>
    <xf numFmtId="177" fontId="6" fillId="0" borderId="38" xfId="1" applyNumberFormat="1" applyFont="1" applyBorder="1" applyAlignment="1">
      <alignment vertical="center"/>
    </xf>
    <xf numFmtId="177" fontId="6" fillId="0" borderId="39" xfId="1" applyNumberFormat="1" applyFont="1" applyBorder="1" applyAlignment="1">
      <alignment vertical="center"/>
    </xf>
    <xf numFmtId="177" fontId="6" fillId="0" borderId="40" xfId="1" applyNumberFormat="1" applyFont="1" applyBorder="1" applyAlignment="1">
      <alignment vertical="center"/>
    </xf>
    <xf numFmtId="0" fontId="5" fillId="0" borderId="41" xfId="0" applyFont="1" applyBorder="1" applyAlignment="1">
      <alignment horizontal="distributed" vertical="center"/>
    </xf>
    <xf numFmtId="177" fontId="6" fillId="0" borderId="42" xfId="1" applyNumberFormat="1" applyFont="1" applyBorder="1" applyAlignment="1">
      <alignment vertical="center"/>
    </xf>
    <xf numFmtId="0" fontId="5" fillId="0" borderId="40" xfId="0" applyFont="1" applyBorder="1" applyAlignment="1">
      <alignment horizontal="distributed" vertical="center"/>
    </xf>
    <xf numFmtId="0" fontId="7" fillId="0" borderId="0" xfId="0" applyFont="1" applyFill="1" applyBorder="1" applyAlignment="1"/>
    <xf numFmtId="0" fontId="7" fillId="0" borderId="0" xfId="0" applyFont="1"/>
    <xf numFmtId="0" fontId="6" fillId="0" borderId="0" xfId="0" applyFont="1"/>
    <xf numFmtId="49" fontId="9" fillId="4" borderId="0" xfId="3" applyNumberFormat="1" applyFont="1" applyFill="1" applyBorder="1" applyAlignment="1" applyProtection="1">
      <alignment horizontal="right"/>
    </xf>
    <xf numFmtId="0" fontId="10" fillId="0" borderId="0" xfId="0" applyFont="1" applyAlignment="1">
      <alignment horizontal="right"/>
    </xf>
    <xf numFmtId="0" fontId="11" fillId="0" borderId="0" xfId="3" applyFont="1" applyAlignment="1" applyProtection="1">
      <alignment horizontal="right"/>
    </xf>
    <xf numFmtId="0" fontId="6" fillId="0" borderId="0" xfId="0" applyFont="1" applyAlignment="1"/>
    <xf numFmtId="0" fontId="0" fillId="0" borderId="0" xfId="0" applyBorder="1"/>
    <xf numFmtId="0" fontId="6" fillId="0" borderId="0" xfId="0" applyFont="1" applyBorder="1" applyAlignment="1">
      <alignment horizontal="right"/>
    </xf>
    <xf numFmtId="0" fontId="6" fillId="0" borderId="0" xfId="0" applyFont="1" applyBorder="1" applyAlignment="1"/>
    <xf numFmtId="0" fontId="5" fillId="0" borderId="2" xfId="0" applyFont="1" applyBorder="1" applyAlignment="1"/>
    <xf numFmtId="0" fontId="5" fillId="0" borderId="2" xfId="0" applyFont="1" applyBorder="1" applyAlignment="1">
      <alignment horizontal="right"/>
    </xf>
    <xf numFmtId="0" fontId="12" fillId="0" borderId="0" xfId="0" applyFont="1"/>
    <xf numFmtId="0" fontId="0" fillId="2" borderId="43" xfId="0" applyFill="1" applyBorder="1"/>
    <xf numFmtId="0" fontId="0" fillId="2" borderId="43" xfId="0" applyFill="1" applyBorder="1" applyAlignment="1">
      <alignment horizontal="center"/>
    </xf>
    <xf numFmtId="0" fontId="13" fillId="0" borderId="0" xfId="0" applyFont="1"/>
    <xf numFmtId="0" fontId="0" fillId="2" borderId="44" xfId="0" applyFill="1" applyBorder="1"/>
    <xf numFmtId="0" fontId="14" fillId="0" borderId="0" xfId="0" applyFont="1"/>
    <xf numFmtId="0" fontId="15" fillId="0" borderId="0" xfId="0" applyFont="1"/>
    <xf numFmtId="0" fontId="16" fillId="0" borderId="0" xfId="0" applyFont="1"/>
    <xf numFmtId="0" fontId="16" fillId="0" borderId="45" xfId="0" applyFont="1" applyBorder="1" applyAlignment="1">
      <alignment horizontal="distributed" vertical="center"/>
    </xf>
    <xf numFmtId="0" fontId="16" fillId="0" borderId="46" xfId="0" applyFont="1" applyBorder="1" applyAlignment="1">
      <alignment horizontal="distributed" vertical="center"/>
    </xf>
    <xf numFmtId="0" fontId="16" fillId="0" borderId="47" xfId="0" applyFont="1" applyBorder="1" applyAlignment="1">
      <alignment horizontal="center" vertical="center"/>
    </xf>
    <xf numFmtId="0" fontId="16" fillId="0" borderId="48" xfId="0" applyFont="1" applyBorder="1" applyAlignment="1">
      <alignment horizontal="center" vertical="center"/>
    </xf>
    <xf numFmtId="0" fontId="16" fillId="0" borderId="49" xfId="0" applyFont="1" applyBorder="1" applyAlignment="1">
      <alignment horizontal="center" vertical="center"/>
    </xf>
    <xf numFmtId="0" fontId="16" fillId="3" borderId="45" xfId="0" applyFont="1" applyFill="1" applyBorder="1" applyAlignment="1">
      <alignment horizontal="distributed" vertical="center"/>
    </xf>
    <xf numFmtId="38" fontId="17" fillId="3" borderId="46" xfId="4" applyFont="1" applyFill="1" applyBorder="1" applyAlignment="1">
      <alignment vertical="center"/>
    </xf>
    <xf numFmtId="38" fontId="17" fillId="3" borderId="47" xfId="4" applyFont="1" applyFill="1" applyBorder="1" applyAlignment="1">
      <alignment vertical="center"/>
    </xf>
    <xf numFmtId="0" fontId="13" fillId="0" borderId="50" xfId="0" applyFont="1" applyBorder="1" applyAlignment="1">
      <alignment horizontal="center" vertical="center"/>
    </xf>
    <xf numFmtId="38" fontId="13" fillId="0" borderId="51" xfId="4" applyFont="1" applyBorder="1" applyAlignment="1">
      <alignment vertical="center"/>
    </xf>
    <xf numFmtId="38" fontId="13" fillId="0" borderId="32" xfId="4" applyFont="1" applyBorder="1" applyAlignment="1">
      <alignment vertical="center"/>
    </xf>
    <xf numFmtId="38" fontId="13" fillId="0" borderId="2" xfId="4" applyFont="1" applyBorder="1" applyAlignment="1">
      <alignment vertical="center"/>
    </xf>
    <xf numFmtId="38" fontId="13" fillId="0" borderId="50" xfId="4" applyFont="1" applyBorder="1" applyAlignment="1">
      <alignment horizontal="center" vertical="center"/>
    </xf>
    <xf numFmtId="38" fontId="13" fillId="0" borderId="52" xfId="4" applyFont="1" applyBorder="1" applyAlignment="1">
      <alignment vertical="center"/>
    </xf>
    <xf numFmtId="38" fontId="13" fillId="0" borderId="0" xfId="0" applyNumberFormat="1" applyFont="1"/>
    <xf numFmtId="0" fontId="13" fillId="0" borderId="53" xfId="0" applyFont="1" applyBorder="1" applyAlignment="1">
      <alignment horizontal="center" vertical="center"/>
    </xf>
    <xf numFmtId="38" fontId="13" fillId="0" borderId="54" xfId="4" applyFont="1" applyBorder="1" applyAlignment="1">
      <alignment vertical="center"/>
    </xf>
    <xf numFmtId="38" fontId="13" fillId="0" borderId="3" xfId="4" applyFont="1" applyBorder="1" applyAlignment="1">
      <alignment vertical="center"/>
    </xf>
    <xf numFmtId="38" fontId="13" fillId="0" borderId="7" xfId="4" applyFont="1" applyBorder="1" applyAlignment="1">
      <alignment vertical="center"/>
    </xf>
    <xf numFmtId="38" fontId="13" fillId="0" borderId="53" xfId="4" applyFont="1" applyBorder="1" applyAlignment="1">
      <alignment horizontal="center" vertical="center"/>
    </xf>
    <xf numFmtId="38" fontId="13" fillId="0" borderId="55" xfId="4" applyFont="1" applyBorder="1" applyAlignment="1">
      <alignment vertical="center"/>
    </xf>
    <xf numFmtId="178" fontId="13" fillId="0" borderId="0" xfId="0" applyNumberFormat="1" applyFont="1"/>
    <xf numFmtId="0" fontId="13" fillId="0" borderId="56" xfId="0" applyFont="1" applyBorder="1" applyAlignment="1">
      <alignment horizontal="center" vertical="center"/>
    </xf>
    <xf numFmtId="38" fontId="13" fillId="0" borderId="57" xfId="4" applyFont="1" applyBorder="1" applyAlignment="1">
      <alignment vertical="center"/>
    </xf>
    <xf numFmtId="38" fontId="13" fillId="0" borderId="58" xfId="4" applyFont="1" applyBorder="1" applyAlignment="1">
      <alignment vertical="center"/>
    </xf>
    <xf numFmtId="38" fontId="13" fillId="0" borderId="1" xfId="4" applyFont="1" applyBorder="1" applyAlignment="1">
      <alignment vertical="center"/>
    </xf>
    <xf numFmtId="38" fontId="13" fillId="0" borderId="56" xfId="4" applyFont="1" applyBorder="1" applyAlignment="1">
      <alignment horizontal="center" vertical="center"/>
    </xf>
    <xf numFmtId="38" fontId="13" fillId="0" borderId="59" xfId="4" applyFont="1" applyBorder="1" applyAlignment="1">
      <alignment vertical="center"/>
    </xf>
    <xf numFmtId="0" fontId="16" fillId="3" borderId="60" xfId="0" applyFont="1" applyFill="1" applyBorder="1" applyAlignment="1">
      <alignment horizontal="distributed" vertical="center"/>
    </xf>
    <xf numFmtId="38" fontId="13" fillId="3" borderId="61" xfId="4" applyFont="1" applyFill="1" applyBorder="1" applyAlignment="1">
      <alignment vertical="center"/>
    </xf>
    <xf numFmtId="38" fontId="13" fillId="3" borderId="62" xfId="4" applyFont="1" applyFill="1" applyBorder="1" applyAlignment="1">
      <alignment vertical="center"/>
    </xf>
    <xf numFmtId="38" fontId="18" fillId="3" borderId="60" xfId="4" applyFont="1" applyFill="1" applyBorder="1" applyAlignment="1">
      <alignment horizontal="distributed" vertical="center"/>
    </xf>
    <xf numFmtId="38" fontId="13" fillId="3" borderId="63" xfId="4" applyFont="1" applyFill="1" applyBorder="1" applyAlignment="1">
      <alignment vertical="center"/>
    </xf>
    <xf numFmtId="0" fontId="18" fillId="3" borderId="60" xfId="0" applyFont="1" applyFill="1" applyBorder="1" applyAlignment="1">
      <alignment horizontal="distributed" vertical="center"/>
    </xf>
    <xf numFmtId="0" fontId="18" fillId="3" borderId="64" xfId="0" applyFont="1" applyFill="1" applyBorder="1" applyAlignment="1">
      <alignment horizontal="distributed" vertical="center"/>
    </xf>
    <xf numFmtId="0" fontId="19" fillId="0" borderId="0" xfId="0" applyFont="1"/>
    <xf numFmtId="0" fontId="20" fillId="0" borderId="0" xfId="0" applyFont="1"/>
    <xf numFmtId="0" fontId="16" fillId="0" borderId="65" xfId="0" applyFont="1" applyBorder="1" applyAlignment="1">
      <alignment horizontal="center" vertical="center"/>
    </xf>
    <xf numFmtId="0" fontId="16" fillId="0" borderId="66" xfId="0" applyFont="1" applyBorder="1" applyAlignment="1">
      <alignment horizontal="distributed" vertical="center"/>
    </xf>
    <xf numFmtId="0" fontId="16" fillId="0" borderId="67" xfId="0" applyFont="1" applyBorder="1" applyAlignment="1">
      <alignment horizontal="center" vertical="center"/>
    </xf>
    <xf numFmtId="0" fontId="16" fillId="0" borderId="68" xfId="0" applyFont="1" applyBorder="1" applyAlignment="1">
      <alignment horizontal="distributed" vertical="center" wrapText="1"/>
    </xf>
    <xf numFmtId="38" fontId="13" fillId="0" borderId="69" xfId="0" applyNumberFormat="1" applyFont="1" applyBorder="1" applyAlignment="1">
      <alignment vertical="center"/>
    </xf>
    <xf numFmtId="38" fontId="13" fillId="0" borderId="70" xfId="0" applyNumberFormat="1" applyFont="1" applyBorder="1" applyAlignment="1">
      <alignment vertical="center"/>
    </xf>
    <xf numFmtId="38" fontId="13" fillId="0" borderId="71" xfId="0" applyNumberFormat="1" applyFont="1" applyBorder="1" applyAlignment="1">
      <alignment vertical="center"/>
    </xf>
    <xf numFmtId="0" fontId="18" fillId="0" borderId="72" xfId="0" applyFont="1" applyBorder="1" applyAlignment="1">
      <alignment horizontal="distributed" vertical="center" wrapText="1"/>
    </xf>
    <xf numFmtId="0" fontId="21" fillId="0" borderId="72" xfId="0" applyFont="1" applyBorder="1" applyAlignment="1">
      <alignment horizontal="distributed" vertical="center" wrapText="1"/>
    </xf>
    <xf numFmtId="38" fontId="13" fillId="0" borderId="69" xfId="4" applyFont="1" applyBorder="1" applyAlignment="1">
      <alignment vertical="center"/>
    </xf>
    <xf numFmtId="38" fontId="13" fillId="0" borderId="70" xfId="4" applyFont="1" applyBorder="1" applyAlignment="1">
      <alignment vertical="center"/>
    </xf>
    <xf numFmtId="38" fontId="13" fillId="0" borderId="73" xfId="4" applyFont="1" applyBorder="1" applyAlignment="1">
      <alignment vertical="center"/>
    </xf>
    <xf numFmtId="0" fontId="16" fillId="0" borderId="74" xfId="0" applyFont="1" applyBorder="1" applyAlignment="1">
      <alignment horizontal="distributed" vertical="center"/>
    </xf>
    <xf numFmtId="177" fontId="13" fillId="0" borderId="75" xfId="1" applyNumberFormat="1" applyFont="1" applyBorder="1" applyAlignment="1">
      <alignment vertical="center"/>
    </xf>
    <xf numFmtId="177" fontId="13" fillId="0" borderId="76" xfId="1" applyNumberFormat="1" applyFont="1" applyBorder="1" applyAlignment="1">
      <alignment vertical="center"/>
    </xf>
    <xf numFmtId="177" fontId="13" fillId="0" borderId="77" xfId="1" applyNumberFormat="1" applyFont="1" applyBorder="1" applyAlignment="1">
      <alignment vertical="center"/>
    </xf>
    <xf numFmtId="0" fontId="16" fillId="0" borderId="78" xfId="0" applyFont="1" applyBorder="1" applyAlignment="1">
      <alignment horizontal="distributed" vertical="center"/>
    </xf>
    <xf numFmtId="177" fontId="13" fillId="0" borderId="79" xfId="1" applyNumberFormat="1" applyFont="1" applyBorder="1" applyAlignment="1">
      <alignment vertical="center"/>
    </xf>
    <xf numFmtId="49" fontId="9" fillId="4" borderId="0" xfId="3" applyNumberFormat="1" applyFont="1" applyFill="1" applyBorder="1" applyAlignment="1" applyProtection="1">
      <alignment horizontal="right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distributed"/>
    </xf>
    <xf numFmtId="178" fontId="13" fillId="0" borderId="4" xfId="0" applyNumberFormat="1" applyFont="1" applyBorder="1" applyAlignment="1">
      <alignment horizontal="right" vertical="center"/>
    </xf>
    <xf numFmtId="0" fontId="13" fillId="0" borderId="6" xfId="0" applyFont="1" applyBorder="1" applyAlignment="1">
      <alignment horizontal="left" vertical="center"/>
    </xf>
    <xf numFmtId="3" fontId="13" fillId="0" borderId="3" xfId="0" applyNumberFormat="1" applyFont="1" applyBorder="1" applyAlignment="1">
      <alignment vertical="center"/>
    </xf>
    <xf numFmtId="0" fontId="13" fillId="0" borderId="0" xfId="0" applyNumberFormat="1" applyFont="1" applyAlignment="1">
      <alignment horizontal="right"/>
    </xf>
    <xf numFmtId="176" fontId="13" fillId="0" borderId="0" xfId="0" applyNumberFormat="1" applyFont="1"/>
    <xf numFmtId="0" fontId="0" fillId="0" borderId="0" xfId="0" applyAlignment="1">
      <alignment vertical="center"/>
    </xf>
    <xf numFmtId="0" fontId="13" fillId="0" borderId="0" xfId="0" applyFont="1" applyAlignment="1">
      <alignment horizontal="right"/>
    </xf>
    <xf numFmtId="49" fontId="9" fillId="4" borderId="0" xfId="3" applyNumberFormat="1" applyFont="1" applyFill="1" applyBorder="1" applyAlignment="1" applyProtection="1"/>
    <xf numFmtId="0" fontId="10" fillId="0" borderId="0" xfId="0" applyFont="1" applyAlignment="1"/>
    <xf numFmtId="0" fontId="22" fillId="0" borderId="0" xfId="3" applyFont="1" applyAlignment="1" applyProtection="1">
      <alignment horizontal="right"/>
    </xf>
    <xf numFmtId="0" fontId="23" fillId="0" borderId="0" xfId="0" applyFont="1"/>
    <xf numFmtId="38" fontId="4" fillId="3" borderId="9" xfId="5" applyFont="1" applyFill="1" applyBorder="1" applyAlignment="1">
      <alignment vertical="center"/>
    </xf>
    <xf numFmtId="38" fontId="4" fillId="3" borderId="10" xfId="5" applyFont="1" applyFill="1" applyBorder="1" applyAlignment="1">
      <alignment vertical="center"/>
    </xf>
    <xf numFmtId="38" fontId="4" fillId="3" borderId="11" xfId="5" applyFont="1" applyFill="1" applyBorder="1" applyAlignment="1">
      <alignment vertical="center"/>
    </xf>
    <xf numFmtId="38" fontId="6" fillId="0" borderId="13" xfId="5" applyFont="1" applyBorder="1" applyAlignment="1">
      <alignment vertical="center"/>
    </xf>
    <xf numFmtId="38" fontId="6" fillId="0" borderId="14" xfId="5" applyFont="1" applyBorder="1" applyAlignment="1">
      <alignment vertical="center"/>
    </xf>
    <xf numFmtId="38" fontId="6" fillId="0" borderId="15" xfId="5" applyFont="1" applyBorder="1" applyAlignment="1">
      <alignment vertical="center"/>
    </xf>
    <xf numFmtId="38" fontId="3" fillId="0" borderId="16" xfId="5" applyFont="1" applyBorder="1" applyAlignment="1">
      <alignment horizontal="center" vertical="center"/>
    </xf>
    <xf numFmtId="38" fontId="6" fillId="0" borderId="16" xfId="5" applyFont="1" applyBorder="1" applyAlignment="1">
      <alignment vertical="center"/>
    </xf>
    <xf numFmtId="38" fontId="3" fillId="0" borderId="0" xfId="0" applyNumberFormat="1" applyFont="1"/>
    <xf numFmtId="38" fontId="6" fillId="0" borderId="18" xfId="5" applyFont="1" applyBorder="1" applyAlignment="1">
      <alignment vertical="center"/>
    </xf>
    <xf numFmtId="38" fontId="6" fillId="0" borderId="19" xfId="5" applyFont="1" applyBorder="1" applyAlignment="1">
      <alignment vertical="center"/>
    </xf>
    <xf numFmtId="38" fontId="6" fillId="0" borderId="20" xfId="5" applyFont="1" applyBorder="1" applyAlignment="1">
      <alignment vertical="center"/>
    </xf>
    <xf numFmtId="38" fontId="3" fillId="0" borderId="21" xfId="5" applyFont="1" applyBorder="1" applyAlignment="1">
      <alignment horizontal="center" vertical="center"/>
    </xf>
    <xf numFmtId="38" fontId="6" fillId="0" borderId="21" xfId="5" applyFont="1" applyBorder="1" applyAlignment="1">
      <alignment vertical="center"/>
    </xf>
    <xf numFmtId="0" fontId="3" fillId="0" borderId="98" xfId="0" applyFont="1" applyBorder="1" applyAlignment="1">
      <alignment horizontal="center" vertical="center"/>
    </xf>
    <xf numFmtId="38" fontId="6" fillId="0" borderId="99" xfId="5" applyFont="1" applyBorder="1" applyAlignment="1">
      <alignment vertical="center"/>
    </xf>
    <xf numFmtId="38" fontId="6" fillId="0" borderId="100" xfId="5" applyFont="1" applyBorder="1" applyAlignment="1">
      <alignment vertical="center"/>
    </xf>
    <xf numFmtId="38" fontId="6" fillId="0" borderId="101" xfId="5" applyFont="1" applyBorder="1" applyAlignment="1">
      <alignment vertical="center"/>
    </xf>
    <xf numFmtId="38" fontId="3" fillId="0" borderId="102" xfId="5" applyFont="1" applyBorder="1" applyAlignment="1">
      <alignment horizontal="center" vertical="center"/>
    </xf>
    <xf numFmtId="38" fontId="6" fillId="0" borderId="102" xfId="5" applyFont="1" applyBorder="1" applyAlignment="1">
      <alignment vertical="center"/>
    </xf>
    <xf numFmtId="0" fontId="7" fillId="3" borderId="8" xfId="0" applyFont="1" applyFill="1" applyBorder="1" applyAlignment="1">
      <alignment horizontal="distributed" vertical="center"/>
    </xf>
    <xf numFmtId="38" fontId="3" fillId="3" borderId="80" xfId="5" applyFont="1" applyFill="1" applyBorder="1" applyAlignment="1">
      <alignment vertical="center"/>
    </xf>
    <xf numFmtId="38" fontId="3" fillId="3" borderId="10" xfId="5" applyFont="1" applyFill="1" applyBorder="1" applyAlignment="1">
      <alignment vertical="center"/>
    </xf>
    <xf numFmtId="38" fontId="3" fillId="3" borderId="11" xfId="5" applyFont="1" applyFill="1" applyBorder="1" applyAlignment="1">
      <alignment vertical="center"/>
    </xf>
    <xf numFmtId="38" fontId="7" fillId="3" borderId="81" xfId="5" applyFont="1" applyFill="1" applyBorder="1" applyAlignment="1">
      <alignment horizontal="distributed" vertical="center"/>
    </xf>
    <xf numFmtId="38" fontId="3" fillId="3" borderId="81" xfId="5" applyFont="1" applyFill="1" applyBorder="1" applyAlignment="1">
      <alignment vertical="center"/>
    </xf>
    <xf numFmtId="0" fontId="7" fillId="3" borderId="103" xfId="0" applyFont="1" applyFill="1" applyBorder="1" applyAlignment="1">
      <alignment horizontal="distributed" vertical="center"/>
    </xf>
    <xf numFmtId="38" fontId="3" fillId="3" borderId="104" xfId="5" applyFont="1" applyFill="1" applyBorder="1" applyAlignment="1">
      <alignment vertical="center"/>
    </xf>
    <xf numFmtId="38" fontId="3" fillId="3" borderId="105" xfId="5" applyFont="1" applyFill="1" applyBorder="1" applyAlignment="1">
      <alignment vertical="center"/>
    </xf>
    <xf numFmtId="38" fontId="3" fillId="3" borderId="106" xfId="5" applyFont="1" applyFill="1" applyBorder="1" applyAlignment="1">
      <alignment vertical="center"/>
    </xf>
    <xf numFmtId="38" fontId="7" fillId="3" borderId="107" xfId="5" applyFont="1" applyFill="1" applyBorder="1" applyAlignment="1">
      <alignment horizontal="distributed" vertical="center"/>
    </xf>
    <xf numFmtId="38" fontId="3" fillId="3" borderId="107" xfId="5" applyFont="1" applyFill="1" applyBorder="1" applyAlignment="1">
      <alignment vertical="center"/>
    </xf>
    <xf numFmtId="0" fontId="7" fillId="3" borderId="107" xfId="0" applyFont="1" applyFill="1" applyBorder="1" applyAlignment="1">
      <alignment horizontal="distributed" vertical="center"/>
    </xf>
    <xf numFmtId="176" fontId="3" fillId="0" borderId="0" xfId="0" applyNumberFormat="1" applyFont="1"/>
    <xf numFmtId="0" fontId="4" fillId="0" borderId="0" xfId="0" applyFont="1" applyAlignment="1"/>
    <xf numFmtId="177" fontId="6" fillId="0" borderId="38" xfId="2" applyNumberFormat="1" applyFont="1" applyBorder="1" applyAlignment="1">
      <alignment vertical="center"/>
    </xf>
    <xf numFmtId="177" fontId="6" fillId="0" borderId="39" xfId="2" applyNumberFormat="1" applyFont="1" applyBorder="1" applyAlignment="1">
      <alignment vertical="center"/>
    </xf>
    <xf numFmtId="177" fontId="6" fillId="0" borderId="40" xfId="2" applyNumberFormat="1" applyFont="1" applyBorder="1" applyAlignment="1">
      <alignment vertical="center"/>
    </xf>
    <xf numFmtId="177" fontId="6" fillId="0" borderId="42" xfId="2" applyNumberFormat="1" applyFont="1" applyBorder="1" applyAlignment="1">
      <alignment vertical="center"/>
    </xf>
    <xf numFmtId="176" fontId="6" fillId="0" borderId="0" xfId="0" applyNumberFormat="1" applyFont="1"/>
    <xf numFmtId="49" fontId="9" fillId="0" borderId="0" xfId="3" applyNumberFormat="1" applyFont="1" applyFill="1" applyBorder="1" applyAlignment="1" applyProtection="1">
      <alignment horizontal="right"/>
    </xf>
    <xf numFmtId="0" fontId="3" fillId="0" borderId="0" xfId="0" applyFont="1" applyAlignment="1">
      <alignment vertical="center"/>
    </xf>
    <xf numFmtId="178" fontId="3" fillId="0" borderId="4" xfId="0" applyNumberFormat="1" applyFont="1" applyBorder="1" applyAlignment="1">
      <alignment horizontal="right" vertical="center"/>
    </xf>
    <xf numFmtId="0" fontId="3" fillId="0" borderId="6" xfId="0" applyFont="1" applyBorder="1" applyAlignment="1">
      <alignment horizontal="left" vertical="center"/>
    </xf>
    <xf numFmtId="38" fontId="0" fillId="0" borderId="82" xfId="4" applyFont="1" applyBorder="1" applyAlignment="1">
      <alignment horizontal="center" vertical="center"/>
    </xf>
    <xf numFmtId="38" fontId="0" fillId="0" borderId="83" xfId="4" applyFont="1" applyBorder="1" applyAlignment="1">
      <alignment horizontal="center" vertical="center"/>
    </xf>
    <xf numFmtId="38" fontId="0" fillId="0" borderId="84" xfId="4" applyFont="1" applyBorder="1" applyAlignment="1">
      <alignment horizontal="center" vertical="center"/>
    </xf>
    <xf numFmtId="49" fontId="9" fillId="4" borderId="0" xfId="3" applyNumberFormat="1" applyFont="1" applyFill="1" applyBorder="1" applyAlignment="1" applyProtection="1">
      <alignment horizontal="right" vertical="center"/>
    </xf>
    <xf numFmtId="0" fontId="13" fillId="0" borderId="4" xfId="0" applyFont="1" applyBorder="1" applyAlignment="1">
      <alignment horizontal="center" vertical="center"/>
    </xf>
    <xf numFmtId="0" fontId="13" fillId="0" borderId="6" xfId="0" applyFont="1" applyBorder="1" applyAlignment="1">
      <alignment horizontal="center" vertical="center"/>
    </xf>
    <xf numFmtId="0" fontId="13" fillId="0" borderId="44" xfId="0" applyFont="1" applyBorder="1" applyAlignment="1">
      <alignment horizontal="right"/>
    </xf>
    <xf numFmtId="38" fontId="1" fillId="0" borderId="82" xfId="4" applyFont="1" applyBorder="1" applyAlignment="1">
      <alignment horizontal="center" vertical="center"/>
    </xf>
    <xf numFmtId="38" fontId="1" fillId="0" borderId="83" xfId="4" applyFont="1" applyBorder="1" applyAlignment="1">
      <alignment horizontal="center" vertical="center"/>
    </xf>
    <xf numFmtId="38" fontId="1" fillId="0" borderId="84" xfId="4" applyFont="1" applyBorder="1" applyAlignment="1">
      <alignment horizontal="center" vertical="center"/>
    </xf>
    <xf numFmtId="0" fontId="6" fillId="0" borderId="0" xfId="0" applyFont="1" applyBorder="1" applyAlignment="1">
      <alignment horizontal="right"/>
    </xf>
    <xf numFmtId="38" fontId="3" fillId="0" borderId="85" xfId="5" applyFont="1" applyBorder="1" applyAlignment="1">
      <alignment horizontal="center" vertical="center"/>
    </xf>
    <xf numFmtId="38" fontId="3" fillId="0" borderId="86" xfId="5" applyFont="1" applyBorder="1" applyAlignment="1">
      <alignment horizontal="center" vertical="center"/>
    </xf>
    <xf numFmtId="38" fontId="3" fillId="0" borderId="87" xfId="5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38" fontId="3" fillId="0" borderId="85" xfId="4" applyFont="1" applyBorder="1" applyAlignment="1">
      <alignment horizontal="center" vertical="center"/>
    </xf>
    <xf numFmtId="38" fontId="3" fillId="0" borderId="86" xfId="4" applyFont="1" applyBorder="1" applyAlignment="1">
      <alignment horizontal="center" vertical="center"/>
    </xf>
    <xf numFmtId="38" fontId="3" fillId="0" borderId="87" xfId="4" applyFont="1" applyBorder="1" applyAlignment="1">
      <alignment horizontal="center" vertical="center"/>
    </xf>
    <xf numFmtId="0" fontId="4" fillId="0" borderId="7" xfId="0" applyFont="1" applyBorder="1" applyAlignment="1">
      <alignment horizontal="center"/>
    </xf>
  </cellXfs>
  <cellStyles count="7">
    <cellStyle name="パーセント" xfId="1" builtinId="5"/>
    <cellStyle name="パーセント 2" xfId="2"/>
    <cellStyle name="ハイパーリンク" xfId="3" builtinId="8"/>
    <cellStyle name="桁区切り" xfId="4" builtinId="6"/>
    <cellStyle name="桁区切り 2" xfId="5"/>
    <cellStyle name="標準" xfId="0" builtinId="0"/>
    <cellStyle name="標準 2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114300</xdr:colOff>
      <xdr:row>0</xdr:row>
      <xdr:rowOff>19050</xdr:rowOff>
    </xdr:from>
    <xdr:to>
      <xdr:col>9</xdr:col>
      <xdr:colOff>828675</xdr:colOff>
      <xdr:row>2</xdr:row>
      <xdr:rowOff>0</xdr:rowOff>
    </xdr:to>
    <xdr:sp macro="" textlink="">
      <xdr:nvSpPr>
        <xdr:cNvPr id="2" name="WordArt 1"/>
        <xdr:cNvSpPr>
          <a:spLocks noChangeArrowheads="1" noChangeShapeType="1" noTextEdit="1"/>
        </xdr:cNvSpPr>
      </xdr:nvSpPr>
      <xdr:spPr bwMode="auto">
        <a:xfrm>
          <a:off x="1190625" y="19050"/>
          <a:ext cx="8372475" cy="1123950"/>
        </a:xfrm>
        <a:prstGeom prst="rect">
          <a:avLst/>
        </a:prstGeom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  <xdr:txBody>
        <a:bodyPr wrap="none" fromWordArt="1">
          <a:prstTxWarp prst="textPlain">
            <a:avLst>
              <a:gd name="adj" fmla="val 48500"/>
            </a:avLst>
          </a:prstTxWarp>
        </a:bodyPr>
        <a:lstStyle/>
        <a:p>
          <a:pPr algn="ctr" rtl="0">
            <a:buNone/>
          </a:pPr>
          <a:r>
            <a:rPr lang="ja-JP" altLang="en-US" sz="3600" kern="10" spc="720">
              <a:ln>
                <a:noFill/>
              </a:ln>
              <a:gradFill rotWithShape="0">
                <a:gsLst>
                  <a:gs pos="0">
                    <a:srgbClr val="AAAAAA"/>
                  </a:gs>
                  <a:gs pos="100000">
                    <a:srgbClr val="FFFFFF"/>
                  </a:gs>
                </a:gsLst>
                <a:lin ang="5400000" scaled="1"/>
              </a:gradFill>
              <a:effectLst>
                <a:outerShdw dist="45791" dir="3378596" algn="ctr" rotWithShape="0">
                  <a:srgbClr val="4D4D4D"/>
                </a:outerShdw>
              </a:effectLst>
              <a:latin typeface="ＭＳ Ｐゴシック"/>
              <a:ea typeface="ＭＳ Ｐゴシック"/>
            </a:rPr>
            <a:t>文京区人口統計資料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0</xdr:row>
      <xdr:rowOff>0</xdr:rowOff>
    </xdr:from>
    <xdr:to>
      <xdr:col>9</xdr:col>
      <xdr:colOff>914400</xdr:colOff>
      <xdr:row>1</xdr:row>
      <xdr:rowOff>552450</xdr:rowOff>
    </xdr:to>
    <xdr:sp macro="" textlink="">
      <xdr:nvSpPr>
        <xdr:cNvPr id="2" name="WordArt 1"/>
        <xdr:cNvSpPr>
          <a:spLocks noChangeArrowheads="1" noChangeShapeType="1" noTextEdit="1"/>
        </xdr:cNvSpPr>
      </xdr:nvSpPr>
      <xdr:spPr bwMode="auto">
        <a:xfrm>
          <a:off x="1133475" y="0"/>
          <a:ext cx="8524875" cy="1123950"/>
        </a:xfrm>
        <a:prstGeom prst="rect">
          <a:avLst/>
        </a:prstGeom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  <xdr:txBody>
        <a:bodyPr wrap="none" fromWordArt="1">
          <a:prstTxWarp prst="textPlain">
            <a:avLst>
              <a:gd name="adj" fmla="val 48500"/>
            </a:avLst>
          </a:prstTxWarp>
        </a:bodyPr>
        <a:lstStyle/>
        <a:p>
          <a:pPr algn="ctr" rtl="0">
            <a:buNone/>
          </a:pPr>
          <a:r>
            <a:rPr lang="ja-JP" altLang="en-US" sz="3600" kern="10" spc="720">
              <a:ln>
                <a:noFill/>
              </a:ln>
              <a:gradFill rotWithShape="0">
                <a:gsLst>
                  <a:gs pos="0">
                    <a:srgbClr val="AAAAAA"/>
                  </a:gs>
                  <a:gs pos="100000">
                    <a:srgbClr val="FFFFFF"/>
                  </a:gs>
                </a:gsLst>
                <a:lin ang="5400000" scaled="1"/>
              </a:gradFill>
              <a:effectLst>
                <a:outerShdw dist="45791" dir="3378596" algn="ctr" rotWithShape="0">
                  <a:srgbClr val="4D4D4D"/>
                </a:outerShdw>
              </a:effectLst>
              <a:latin typeface="ＭＳ Ｐゴシック"/>
              <a:ea typeface="ＭＳ Ｐゴシック"/>
            </a:rPr>
            <a:t>文京区人口統計資料</a:t>
          </a:r>
        </a:p>
      </xdr:txBody>
    </xdr:sp>
    <xdr:clientData/>
  </xdr:twoCellAnchor>
  <xdr:twoCellAnchor>
    <xdr:from>
      <xdr:col>1</xdr:col>
      <xdr:colOff>57150</xdr:colOff>
      <xdr:row>0</xdr:row>
      <xdr:rowOff>0</xdr:rowOff>
    </xdr:from>
    <xdr:to>
      <xdr:col>9</xdr:col>
      <xdr:colOff>914400</xdr:colOff>
      <xdr:row>1</xdr:row>
      <xdr:rowOff>552450</xdr:rowOff>
    </xdr:to>
    <xdr:sp macro="" textlink="">
      <xdr:nvSpPr>
        <xdr:cNvPr id="3" name="WordArt 6"/>
        <xdr:cNvSpPr>
          <a:spLocks noChangeArrowheads="1" noChangeShapeType="1" noTextEdit="1"/>
        </xdr:cNvSpPr>
      </xdr:nvSpPr>
      <xdr:spPr bwMode="auto">
        <a:xfrm>
          <a:off x="1133475" y="0"/>
          <a:ext cx="8524875" cy="1123950"/>
        </a:xfrm>
        <a:prstGeom prst="rect">
          <a:avLst/>
        </a:prstGeom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  <xdr:txBody>
        <a:bodyPr wrap="none" fromWordArt="1">
          <a:prstTxWarp prst="textPlain">
            <a:avLst>
              <a:gd name="adj" fmla="val 48500"/>
            </a:avLst>
          </a:prstTxWarp>
        </a:bodyPr>
        <a:lstStyle/>
        <a:p>
          <a:pPr algn="ctr" rtl="0">
            <a:buNone/>
          </a:pPr>
          <a:r>
            <a:rPr lang="ja-JP" altLang="en-US" sz="3600" kern="10" spc="720">
              <a:ln>
                <a:noFill/>
              </a:ln>
              <a:gradFill rotWithShape="0">
                <a:gsLst>
                  <a:gs pos="0">
                    <a:srgbClr val="AAAAAA"/>
                  </a:gs>
                  <a:gs pos="100000">
                    <a:srgbClr val="FFFFFF"/>
                  </a:gs>
                </a:gsLst>
                <a:lin ang="5400000" scaled="1"/>
              </a:gradFill>
              <a:effectLst>
                <a:outerShdw dist="45791" dir="3378596" algn="ctr" rotWithShape="0">
                  <a:srgbClr val="4D4D4D"/>
                </a:outerShdw>
              </a:effectLst>
              <a:latin typeface="ＭＳ Ｐゴシック"/>
              <a:ea typeface="ＭＳ Ｐゴシック"/>
            </a:rPr>
            <a:t>文京区人口統計資料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9526</xdr:colOff>
      <xdr:row>0</xdr:row>
      <xdr:rowOff>0</xdr:rowOff>
    </xdr:from>
    <xdr:to>
      <xdr:col>9</xdr:col>
      <xdr:colOff>571500</xdr:colOff>
      <xdr:row>1</xdr:row>
      <xdr:rowOff>266700</xdr:rowOff>
    </xdr:to>
    <xdr:sp macro="" textlink="">
      <xdr:nvSpPr>
        <xdr:cNvPr id="2" name="WordArt 5"/>
        <xdr:cNvSpPr>
          <a:spLocks noChangeArrowheads="1" noChangeShapeType="1" noTextEdit="1"/>
        </xdr:cNvSpPr>
      </xdr:nvSpPr>
      <xdr:spPr bwMode="auto">
        <a:xfrm>
          <a:off x="647701" y="0"/>
          <a:ext cx="5181599" cy="571500"/>
        </a:xfrm>
        <a:prstGeom prst="rect">
          <a:avLst/>
        </a:prstGeom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  <xdr:txBody>
        <a:bodyPr wrap="none" fromWordArt="1">
          <a:prstTxWarp prst="textPlain">
            <a:avLst>
              <a:gd name="adj" fmla="val 48500"/>
            </a:avLst>
          </a:prstTxWarp>
        </a:bodyPr>
        <a:lstStyle/>
        <a:p>
          <a:pPr algn="ctr" rtl="0">
            <a:buNone/>
          </a:pPr>
          <a:r>
            <a:rPr lang="ja-JP" altLang="en-US" sz="3600" kern="10" spc="720">
              <a:ln>
                <a:noFill/>
              </a:ln>
              <a:gradFill rotWithShape="0">
                <a:gsLst>
                  <a:gs pos="0">
                    <a:srgbClr val="AAAAAA"/>
                  </a:gs>
                  <a:gs pos="100000">
                    <a:srgbClr val="FFFFFF"/>
                  </a:gs>
                </a:gsLst>
                <a:lin ang="5400000" scaled="1"/>
              </a:gradFill>
              <a:effectLst>
                <a:outerShdw dist="45791" dir="3378596" algn="ctr" rotWithShape="0">
                  <a:srgbClr val="4D4D4D"/>
                </a:outerShdw>
              </a:effectLst>
              <a:latin typeface="ＭＳ Ｐゴシック"/>
              <a:ea typeface="ＭＳ Ｐゴシック"/>
            </a:rPr>
            <a:t>文京区人口統計資料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38101</xdr:colOff>
      <xdr:row>0</xdr:row>
      <xdr:rowOff>9525</xdr:rowOff>
    </xdr:from>
    <xdr:to>
      <xdr:col>10</xdr:col>
      <xdr:colOff>28575</xdr:colOff>
      <xdr:row>1</xdr:row>
      <xdr:rowOff>295275</xdr:rowOff>
    </xdr:to>
    <xdr:sp macro="" textlink="">
      <xdr:nvSpPr>
        <xdr:cNvPr id="2" name="WordArt 5"/>
        <xdr:cNvSpPr>
          <a:spLocks noChangeArrowheads="1" noChangeShapeType="1" noTextEdit="1"/>
        </xdr:cNvSpPr>
      </xdr:nvSpPr>
      <xdr:spPr bwMode="auto">
        <a:xfrm>
          <a:off x="676276" y="9525"/>
          <a:ext cx="5181599" cy="590550"/>
        </a:xfrm>
        <a:prstGeom prst="rect">
          <a:avLst/>
        </a:prstGeom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  <xdr:txBody>
        <a:bodyPr wrap="none" fromWordArt="1">
          <a:prstTxWarp prst="textPlain">
            <a:avLst>
              <a:gd name="adj" fmla="val 48500"/>
            </a:avLst>
          </a:prstTxWarp>
        </a:bodyPr>
        <a:lstStyle/>
        <a:p>
          <a:pPr algn="ctr" rtl="0">
            <a:buNone/>
          </a:pPr>
          <a:r>
            <a:rPr lang="ja-JP" altLang="en-US" sz="3600" kern="10" spc="720">
              <a:ln>
                <a:noFill/>
              </a:ln>
              <a:gradFill rotWithShape="0">
                <a:gsLst>
                  <a:gs pos="0">
                    <a:srgbClr val="AAAAAA"/>
                  </a:gs>
                  <a:gs pos="100000">
                    <a:srgbClr val="FFFFFF"/>
                  </a:gs>
                </a:gsLst>
                <a:lin ang="5400000" scaled="1"/>
              </a:gradFill>
              <a:effectLst>
                <a:outerShdw dist="45791" dir="3378596" algn="ctr" rotWithShape="0">
                  <a:srgbClr val="4D4D4D"/>
                </a:outerShdw>
              </a:effectLst>
              <a:latin typeface="ＭＳ Ｐゴシック"/>
              <a:ea typeface="ＭＳ Ｐゴシック"/>
            </a:rPr>
            <a:t>文京区人口統計資料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city.bunkyo.tokyo.jp/profile/toukei/zinko.html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city.bunkyo.tokyo.jp/profile/toukei/zinko.html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://www.city.bunkyo.lg.jp/sosiki_busyo_kumin_jigyou_toukei_zinko.html" TargetMode="External"/><Relationship Id="rId1" Type="http://schemas.openxmlformats.org/officeDocument/2006/relationships/hyperlink" Target="http://www.city.bunkyo.tokyo.jp/profile/toukei/zinko.html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http://www.city.bunkyo.lg.jp/sosiki_busyo_kumin_jigyou_toukei_zinko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7"/>
  <sheetViews>
    <sheetView view="pageBreakPreview" zoomScale="50" zoomScaleNormal="50" zoomScaleSheetLayoutView="50" workbookViewId="0"/>
  </sheetViews>
  <sheetFormatPr defaultRowHeight="18.75" x14ac:dyDescent="0.2"/>
  <cols>
    <col min="1" max="1" width="14.125" style="168" customWidth="1"/>
    <col min="2" max="2" width="12.625" customWidth="1"/>
    <col min="3" max="3" width="11.625" customWidth="1"/>
    <col min="4" max="4" width="13.125" customWidth="1"/>
    <col min="5" max="5" width="13.625" customWidth="1"/>
    <col min="6" max="6" width="12.625" customWidth="1"/>
    <col min="7" max="8" width="11.625" customWidth="1"/>
    <col min="9" max="9" width="13.625" customWidth="1"/>
    <col min="10" max="10" width="12.625" customWidth="1"/>
    <col min="11" max="12" width="11.625" customWidth="1"/>
    <col min="13" max="13" width="11.125" customWidth="1"/>
    <col min="14" max="14" width="9.125" style="106" hidden="1" customWidth="1"/>
    <col min="15" max="15" width="10.625" style="106" hidden="1" customWidth="1"/>
    <col min="16" max="16" width="11.125" style="106" hidden="1" customWidth="1"/>
    <col min="17" max="17" width="13.625" style="106" hidden="1" customWidth="1"/>
  </cols>
  <sheetData>
    <row r="1" spans="1:17" ht="45" customHeight="1" x14ac:dyDescent="0.2">
      <c r="A1"/>
      <c r="B1" s="104"/>
      <c r="C1" s="105"/>
      <c r="D1" s="104"/>
      <c r="E1" s="104"/>
      <c r="F1" s="104"/>
      <c r="G1" s="104"/>
      <c r="H1" s="104"/>
      <c r="I1" s="104"/>
      <c r="J1" s="104"/>
    </row>
    <row r="2" spans="1:17" ht="45" customHeight="1" thickBot="1" x14ac:dyDescent="0.4">
      <c r="A2"/>
      <c r="B2" s="107"/>
      <c r="C2" s="107"/>
      <c r="D2" s="107"/>
      <c r="E2" s="107"/>
      <c r="F2" s="107"/>
      <c r="G2" s="107"/>
      <c r="H2" s="107"/>
      <c r="I2" s="107"/>
      <c r="J2" s="107"/>
      <c r="K2" s="108" t="s">
        <v>41</v>
      </c>
    </row>
    <row r="3" spans="1:17" ht="27.75" customHeight="1" x14ac:dyDescent="0.25">
      <c r="A3"/>
      <c r="D3" s="109"/>
      <c r="E3" s="109" t="s">
        <v>42</v>
      </c>
    </row>
    <row r="4" spans="1:17" ht="20.25" customHeight="1" thickBot="1" x14ac:dyDescent="0.25">
      <c r="A4"/>
      <c r="J4" s="106" t="s">
        <v>43</v>
      </c>
      <c r="K4" s="110"/>
    </row>
    <row r="5" spans="1:17" ht="24.75" customHeight="1" thickBot="1" x14ac:dyDescent="0.25">
      <c r="A5" s="111" t="s">
        <v>0</v>
      </c>
      <c r="B5" s="112" t="s">
        <v>1</v>
      </c>
      <c r="C5" s="113" t="s">
        <v>2</v>
      </c>
      <c r="D5" s="114" t="s">
        <v>3</v>
      </c>
      <c r="E5" s="111" t="s">
        <v>0</v>
      </c>
      <c r="F5" s="112" t="s">
        <v>1</v>
      </c>
      <c r="G5" s="113" t="s">
        <v>2</v>
      </c>
      <c r="H5" s="114" t="s">
        <v>3</v>
      </c>
      <c r="I5" s="111" t="s">
        <v>0</v>
      </c>
      <c r="J5" s="112" t="s">
        <v>1</v>
      </c>
      <c r="K5" s="113" t="s">
        <v>2</v>
      </c>
      <c r="L5" s="115" t="s">
        <v>3</v>
      </c>
    </row>
    <row r="6" spans="1:17" ht="24.75" customHeight="1" thickBot="1" x14ac:dyDescent="0.25">
      <c r="A6" s="116" t="s">
        <v>4</v>
      </c>
      <c r="B6" s="117">
        <v>192961</v>
      </c>
      <c r="C6" s="118">
        <v>91997</v>
      </c>
      <c r="D6" s="118">
        <v>100964</v>
      </c>
      <c r="E6" s="224"/>
      <c r="F6" s="225"/>
      <c r="G6" s="225"/>
      <c r="H6" s="226"/>
      <c r="I6" s="224"/>
      <c r="J6" s="225"/>
      <c r="K6" s="225"/>
      <c r="L6" s="226"/>
    </row>
    <row r="7" spans="1:17" ht="24.75" customHeight="1" x14ac:dyDescent="0.2">
      <c r="A7" s="119">
        <v>0</v>
      </c>
      <c r="B7" s="120">
        <v>1636</v>
      </c>
      <c r="C7" s="121">
        <v>833</v>
      </c>
      <c r="D7" s="122">
        <v>803</v>
      </c>
      <c r="E7" s="123">
        <v>35</v>
      </c>
      <c r="F7" s="120">
        <v>3393</v>
      </c>
      <c r="G7" s="121">
        <v>1659</v>
      </c>
      <c r="H7" s="122">
        <v>1734</v>
      </c>
      <c r="I7" s="123">
        <v>70</v>
      </c>
      <c r="J7" s="120">
        <v>2046</v>
      </c>
      <c r="K7" s="121">
        <v>900</v>
      </c>
      <c r="L7" s="124">
        <v>1146</v>
      </c>
      <c r="N7" s="125">
        <f>B7</f>
        <v>1636</v>
      </c>
      <c r="O7" s="106">
        <f>E7*F7</f>
        <v>118755</v>
      </c>
      <c r="P7" s="106">
        <f>I7*J7</f>
        <v>143220</v>
      </c>
      <c r="Q7" s="125">
        <f>SUM(N7:P47)</f>
        <v>8374223</v>
      </c>
    </row>
    <row r="8" spans="1:17" ht="24.75" customHeight="1" x14ac:dyDescent="0.2">
      <c r="A8" s="126">
        <v>1</v>
      </c>
      <c r="B8" s="127">
        <v>1594</v>
      </c>
      <c r="C8" s="128">
        <v>820</v>
      </c>
      <c r="D8" s="129">
        <v>774</v>
      </c>
      <c r="E8" s="130">
        <v>36</v>
      </c>
      <c r="F8" s="127">
        <v>3527</v>
      </c>
      <c r="G8" s="128">
        <v>1751</v>
      </c>
      <c r="H8" s="129">
        <v>1776</v>
      </c>
      <c r="I8" s="130">
        <v>71</v>
      </c>
      <c r="J8" s="127">
        <v>1796</v>
      </c>
      <c r="K8" s="128">
        <v>795</v>
      </c>
      <c r="L8" s="131">
        <v>1001</v>
      </c>
      <c r="N8" s="106">
        <f>A8*B8</f>
        <v>1594</v>
      </c>
      <c r="O8" s="106">
        <f>E8*F8</f>
        <v>126972</v>
      </c>
      <c r="P8" s="106">
        <f>I8*J8</f>
        <v>127516</v>
      </c>
      <c r="Q8" s="106">
        <f>B6/2</f>
        <v>96480.5</v>
      </c>
    </row>
    <row r="9" spans="1:17" ht="24.95" customHeight="1" x14ac:dyDescent="0.2">
      <c r="A9" s="126">
        <v>2</v>
      </c>
      <c r="B9" s="127">
        <v>1514</v>
      </c>
      <c r="C9" s="128">
        <v>769</v>
      </c>
      <c r="D9" s="129">
        <v>745</v>
      </c>
      <c r="E9" s="130">
        <v>37</v>
      </c>
      <c r="F9" s="127">
        <v>3435</v>
      </c>
      <c r="G9" s="128">
        <v>1646</v>
      </c>
      <c r="H9" s="129">
        <v>1789</v>
      </c>
      <c r="I9" s="130">
        <v>72</v>
      </c>
      <c r="J9" s="127">
        <v>1517</v>
      </c>
      <c r="K9" s="128">
        <v>662</v>
      </c>
      <c r="L9" s="131">
        <v>855</v>
      </c>
      <c r="N9" s="106">
        <f>A9*B9</f>
        <v>3028</v>
      </c>
      <c r="O9" s="106">
        <f>E9*F9</f>
        <v>127095</v>
      </c>
      <c r="P9" s="106">
        <f>I9*J9</f>
        <v>109224</v>
      </c>
      <c r="Q9" s="125">
        <f>SUM(Q7:Q8)</f>
        <v>8470703.5</v>
      </c>
    </row>
    <row r="10" spans="1:17" ht="24.95" customHeight="1" x14ac:dyDescent="0.2">
      <c r="A10" s="126">
        <v>3</v>
      </c>
      <c r="B10" s="127">
        <v>1577</v>
      </c>
      <c r="C10" s="128">
        <v>807</v>
      </c>
      <c r="D10" s="129">
        <v>770</v>
      </c>
      <c r="E10" s="130">
        <v>38</v>
      </c>
      <c r="F10" s="127">
        <v>3723</v>
      </c>
      <c r="G10" s="128">
        <v>1808</v>
      </c>
      <c r="H10" s="129">
        <v>1915</v>
      </c>
      <c r="I10" s="130">
        <v>73</v>
      </c>
      <c r="J10" s="127">
        <v>1519</v>
      </c>
      <c r="K10" s="128">
        <v>644</v>
      </c>
      <c r="L10" s="131">
        <v>875</v>
      </c>
      <c r="N10" s="106">
        <f>A10*B10</f>
        <v>4731</v>
      </c>
      <c r="O10" s="106">
        <f>E10*F10</f>
        <v>141474</v>
      </c>
      <c r="P10" s="106">
        <f>I10*J10</f>
        <v>110887</v>
      </c>
      <c r="Q10" s="132">
        <f>Q9/B6</f>
        <v>43.898526127041215</v>
      </c>
    </row>
    <row r="11" spans="1:17" ht="24.95" customHeight="1" thickBot="1" x14ac:dyDescent="0.25">
      <c r="A11" s="133">
        <v>4</v>
      </c>
      <c r="B11" s="134">
        <v>1445</v>
      </c>
      <c r="C11" s="135">
        <v>710</v>
      </c>
      <c r="D11" s="136">
        <v>735</v>
      </c>
      <c r="E11" s="137">
        <v>39</v>
      </c>
      <c r="F11" s="134">
        <v>3545</v>
      </c>
      <c r="G11" s="135">
        <v>1674</v>
      </c>
      <c r="H11" s="136">
        <v>1871</v>
      </c>
      <c r="I11" s="137">
        <v>74</v>
      </c>
      <c r="J11" s="134">
        <v>1794</v>
      </c>
      <c r="K11" s="135">
        <v>716</v>
      </c>
      <c r="L11" s="138">
        <v>1078</v>
      </c>
      <c r="N11" s="106">
        <f>A11*B11</f>
        <v>5780</v>
      </c>
      <c r="O11" s="106">
        <f>E11*F11</f>
        <v>138255</v>
      </c>
      <c r="P11" s="106">
        <f>I11*J11</f>
        <v>132756</v>
      </c>
    </row>
    <row r="12" spans="1:17" ht="24.95" customHeight="1" thickTop="1" thickBot="1" x14ac:dyDescent="0.25">
      <c r="A12" s="139" t="s">
        <v>5</v>
      </c>
      <c r="B12" s="140">
        <v>7766</v>
      </c>
      <c r="C12" s="141">
        <v>3939</v>
      </c>
      <c r="D12" s="141">
        <v>3827</v>
      </c>
      <c r="E12" s="142" t="s">
        <v>6</v>
      </c>
      <c r="F12" s="140">
        <v>17623</v>
      </c>
      <c r="G12" s="141">
        <v>8538</v>
      </c>
      <c r="H12" s="141">
        <v>9085</v>
      </c>
      <c r="I12" s="142" t="s">
        <v>7</v>
      </c>
      <c r="J12" s="140">
        <v>8672</v>
      </c>
      <c r="K12" s="141">
        <v>3717</v>
      </c>
      <c r="L12" s="143">
        <v>4955</v>
      </c>
    </row>
    <row r="13" spans="1:17" ht="24.95" customHeight="1" x14ac:dyDescent="0.2">
      <c r="A13" s="119">
        <v>5</v>
      </c>
      <c r="B13" s="120">
        <v>1473</v>
      </c>
      <c r="C13" s="121">
        <v>726</v>
      </c>
      <c r="D13" s="122">
        <v>747</v>
      </c>
      <c r="E13" s="123">
        <v>40</v>
      </c>
      <c r="F13" s="120">
        <v>3534</v>
      </c>
      <c r="G13" s="121">
        <v>1710</v>
      </c>
      <c r="H13" s="122">
        <v>1824</v>
      </c>
      <c r="I13" s="123">
        <v>75</v>
      </c>
      <c r="J13" s="120">
        <v>1672</v>
      </c>
      <c r="K13" s="121">
        <v>656</v>
      </c>
      <c r="L13" s="124">
        <v>1016</v>
      </c>
      <c r="N13" s="106">
        <f>A13*B13</f>
        <v>7365</v>
      </c>
      <c r="O13" s="106">
        <f>E13*F13</f>
        <v>141360</v>
      </c>
      <c r="P13" s="106">
        <f>I13*J13</f>
        <v>125400</v>
      </c>
    </row>
    <row r="14" spans="1:17" ht="24.95" customHeight="1" x14ac:dyDescent="0.2">
      <c r="A14" s="126">
        <v>6</v>
      </c>
      <c r="B14" s="127">
        <v>1298</v>
      </c>
      <c r="C14" s="128">
        <v>669</v>
      </c>
      <c r="D14" s="129">
        <v>629</v>
      </c>
      <c r="E14" s="130">
        <v>41</v>
      </c>
      <c r="F14" s="127">
        <v>3445</v>
      </c>
      <c r="G14" s="128">
        <v>1643</v>
      </c>
      <c r="H14" s="129">
        <v>1802</v>
      </c>
      <c r="I14" s="130">
        <v>76</v>
      </c>
      <c r="J14" s="127">
        <v>1757</v>
      </c>
      <c r="K14" s="128">
        <v>755</v>
      </c>
      <c r="L14" s="131">
        <v>1002</v>
      </c>
      <c r="N14" s="106">
        <f>A14*B14</f>
        <v>7788</v>
      </c>
      <c r="O14" s="106">
        <f>E14*F14</f>
        <v>141245</v>
      </c>
      <c r="P14" s="106">
        <f>I14*J14</f>
        <v>133532</v>
      </c>
    </row>
    <row r="15" spans="1:17" ht="24.95" customHeight="1" x14ac:dyDescent="0.2">
      <c r="A15" s="126">
        <v>7</v>
      </c>
      <c r="B15" s="127">
        <v>1383</v>
      </c>
      <c r="C15" s="128">
        <v>695</v>
      </c>
      <c r="D15" s="129">
        <v>688</v>
      </c>
      <c r="E15" s="130">
        <v>42</v>
      </c>
      <c r="F15" s="127">
        <v>3304</v>
      </c>
      <c r="G15" s="128">
        <v>1549</v>
      </c>
      <c r="H15" s="129">
        <v>1755</v>
      </c>
      <c r="I15" s="130">
        <v>77</v>
      </c>
      <c r="J15" s="127">
        <v>1473</v>
      </c>
      <c r="K15" s="128">
        <v>560</v>
      </c>
      <c r="L15" s="131">
        <v>913</v>
      </c>
      <c r="N15" s="106">
        <f>A15*B15</f>
        <v>9681</v>
      </c>
      <c r="O15" s="106">
        <f>E15*F15</f>
        <v>138768</v>
      </c>
      <c r="P15" s="106">
        <f>I15*J15</f>
        <v>113421</v>
      </c>
    </row>
    <row r="16" spans="1:17" ht="24.95" customHeight="1" x14ac:dyDescent="0.2">
      <c r="A16" s="126">
        <v>8</v>
      </c>
      <c r="B16" s="127">
        <v>1353</v>
      </c>
      <c r="C16" s="128">
        <v>686</v>
      </c>
      <c r="D16" s="129">
        <v>667</v>
      </c>
      <c r="E16" s="130">
        <v>43</v>
      </c>
      <c r="F16" s="127">
        <v>3335</v>
      </c>
      <c r="G16" s="128">
        <v>1614</v>
      </c>
      <c r="H16" s="129">
        <v>1721</v>
      </c>
      <c r="I16" s="130">
        <v>78</v>
      </c>
      <c r="J16" s="127">
        <v>1501</v>
      </c>
      <c r="K16" s="128">
        <v>624</v>
      </c>
      <c r="L16" s="131">
        <v>877</v>
      </c>
      <c r="N16" s="106">
        <f>A16*B16</f>
        <v>10824</v>
      </c>
      <c r="O16" s="106">
        <f>E16*F16</f>
        <v>143405</v>
      </c>
      <c r="P16" s="106">
        <f>I16*J16</f>
        <v>117078</v>
      </c>
    </row>
    <row r="17" spans="1:16" ht="24.95" customHeight="1" thickBot="1" x14ac:dyDescent="0.25">
      <c r="A17" s="133">
        <v>9</v>
      </c>
      <c r="B17" s="134">
        <v>1358</v>
      </c>
      <c r="C17" s="135">
        <v>658</v>
      </c>
      <c r="D17" s="136">
        <v>700</v>
      </c>
      <c r="E17" s="137">
        <v>44</v>
      </c>
      <c r="F17" s="134">
        <v>3443</v>
      </c>
      <c r="G17" s="135">
        <v>1657</v>
      </c>
      <c r="H17" s="136">
        <v>1786</v>
      </c>
      <c r="I17" s="137">
        <v>79</v>
      </c>
      <c r="J17" s="134">
        <v>1444</v>
      </c>
      <c r="K17" s="135">
        <v>596</v>
      </c>
      <c r="L17" s="138">
        <v>848</v>
      </c>
      <c r="N17" s="106">
        <f>A17*B17</f>
        <v>12222</v>
      </c>
      <c r="O17" s="106">
        <f>E17*F17</f>
        <v>151492</v>
      </c>
      <c r="P17" s="106">
        <f>I17*J17</f>
        <v>114076</v>
      </c>
    </row>
    <row r="18" spans="1:16" ht="24.95" customHeight="1" thickTop="1" thickBot="1" x14ac:dyDescent="0.25">
      <c r="A18" s="139" t="s">
        <v>8</v>
      </c>
      <c r="B18" s="140">
        <v>6865</v>
      </c>
      <c r="C18" s="141">
        <v>3434</v>
      </c>
      <c r="D18" s="141">
        <v>3431</v>
      </c>
      <c r="E18" s="142" t="s">
        <v>9</v>
      </c>
      <c r="F18" s="140">
        <v>17061</v>
      </c>
      <c r="G18" s="141">
        <v>8173</v>
      </c>
      <c r="H18" s="141">
        <v>8888</v>
      </c>
      <c r="I18" s="142" t="s">
        <v>10</v>
      </c>
      <c r="J18" s="140">
        <v>7847</v>
      </c>
      <c r="K18" s="141">
        <v>3191</v>
      </c>
      <c r="L18" s="143">
        <v>4656</v>
      </c>
    </row>
    <row r="19" spans="1:16" ht="24.95" customHeight="1" x14ac:dyDescent="0.2">
      <c r="A19" s="119">
        <v>10</v>
      </c>
      <c r="B19" s="120">
        <v>1319</v>
      </c>
      <c r="C19" s="121">
        <v>677</v>
      </c>
      <c r="D19" s="122">
        <v>642</v>
      </c>
      <c r="E19" s="123">
        <v>45</v>
      </c>
      <c r="F19" s="120">
        <v>2442</v>
      </c>
      <c r="G19" s="121">
        <v>1157</v>
      </c>
      <c r="H19" s="122">
        <v>1285</v>
      </c>
      <c r="I19" s="123">
        <v>80</v>
      </c>
      <c r="J19" s="120">
        <v>1300</v>
      </c>
      <c r="K19" s="121">
        <v>500</v>
      </c>
      <c r="L19" s="124">
        <v>800</v>
      </c>
      <c r="N19" s="106">
        <f>A19*B19</f>
        <v>13190</v>
      </c>
      <c r="O19" s="106">
        <f>E19*F19</f>
        <v>109890</v>
      </c>
      <c r="P19" s="106">
        <f>I19*J19</f>
        <v>104000</v>
      </c>
    </row>
    <row r="20" spans="1:16" ht="24.95" customHeight="1" x14ac:dyDescent="0.2">
      <c r="A20" s="126">
        <v>11</v>
      </c>
      <c r="B20" s="127">
        <v>1395</v>
      </c>
      <c r="C20" s="128">
        <v>707</v>
      </c>
      <c r="D20" s="129">
        <v>688</v>
      </c>
      <c r="E20" s="130">
        <v>46</v>
      </c>
      <c r="F20" s="127">
        <v>3189</v>
      </c>
      <c r="G20" s="128">
        <v>1491</v>
      </c>
      <c r="H20" s="129">
        <v>1698</v>
      </c>
      <c r="I20" s="130">
        <v>81</v>
      </c>
      <c r="J20" s="127">
        <v>1336</v>
      </c>
      <c r="K20" s="128">
        <v>474</v>
      </c>
      <c r="L20" s="131">
        <v>862</v>
      </c>
      <c r="N20" s="106">
        <f>A20*B20</f>
        <v>15345</v>
      </c>
      <c r="O20" s="106">
        <f>E20*F20</f>
        <v>146694</v>
      </c>
      <c r="P20" s="106">
        <f>I20*J20</f>
        <v>108216</v>
      </c>
    </row>
    <row r="21" spans="1:16" ht="24.95" customHeight="1" x14ac:dyDescent="0.2">
      <c r="A21" s="126">
        <v>12</v>
      </c>
      <c r="B21" s="127">
        <v>1342</v>
      </c>
      <c r="C21" s="128">
        <v>672</v>
      </c>
      <c r="D21" s="129">
        <v>670</v>
      </c>
      <c r="E21" s="130">
        <v>47</v>
      </c>
      <c r="F21" s="127">
        <v>2917</v>
      </c>
      <c r="G21" s="128">
        <v>1411</v>
      </c>
      <c r="H21" s="129">
        <v>1506</v>
      </c>
      <c r="I21" s="130">
        <v>82</v>
      </c>
      <c r="J21" s="127">
        <v>1150</v>
      </c>
      <c r="K21" s="128">
        <v>410</v>
      </c>
      <c r="L21" s="131">
        <v>740</v>
      </c>
      <c r="N21" s="106">
        <f>A21*B21</f>
        <v>16104</v>
      </c>
      <c r="O21" s="106">
        <f>E21*F21</f>
        <v>137099</v>
      </c>
      <c r="P21" s="106">
        <f>I21*J21</f>
        <v>94300</v>
      </c>
    </row>
    <row r="22" spans="1:16" ht="24.95" customHeight="1" x14ac:dyDescent="0.2">
      <c r="A22" s="126">
        <v>13</v>
      </c>
      <c r="B22" s="127">
        <v>1290</v>
      </c>
      <c r="C22" s="128">
        <v>660</v>
      </c>
      <c r="D22" s="129">
        <v>630</v>
      </c>
      <c r="E22" s="130">
        <v>48</v>
      </c>
      <c r="F22" s="127">
        <v>2805</v>
      </c>
      <c r="G22" s="128">
        <v>1404</v>
      </c>
      <c r="H22" s="129">
        <v>1401</v>
      </c>
      <c r="I22" s="130">
        <v>83</v>
      </c>
      <c r="J22" s="127">
        <v>1145</v>
      </c>
      <c r="K22" s="128">
        <v>408</v>
      </c>
      <c r="L22" s="131">
        <v>737</v>
      </c>
      <c r="N22" s="106">
        <f>A22*B22</f>
        <v>16770</v>
      </c>
      <c r="O22" s="106">
        <f>E22*F22</f>
        <v>134640</v>
      </c>
      <c r="P22" s="106">
        <f>I22*J22</f>
        <v>95035</v>
      </c>
    </row>
    <row r="23" spans="1:16" ht="24.95" customHeight="1" thickBot="1" x14ac:dyDescent="0.25">
      <c r="A23" s="133">
        <v>14</v>
      </c>
      <c r="B23" s="134">
        <v>1276</v>
      </c>
      <c r="C23" s="135">
        <v>660</v>
      </c>
      <c r="D23" s="136">
        <v>616</v>
      </c>
      <c r="E23" s="137">
        <v>49</v>
      </c>
      <c r="F23" s="134">
        <v>2578</v>
      </c>
      <c r="G23" s="135">
        <v>1290</v>
      </c>
      <c r="H23" s="136">
        <v>1288</v>
      </c>
      <c r="I23" s="137">
        <v>84</v>
      </c>
      <c r="J23" s="134">
        <v>995</v>
      </c>
      <c r="K23" s="135">
        <v>347</v>
      </c>
      <c r="L23" s="138">
        <v>648</v>
      </c>
      <c r="N23" s="106">
        <f>A23*B23</f>
        <v>17864</v>
      </c>
      <c r="O23" s="106">
        <f>E23*F23</f>
        <v>126322</v>
      </c>
      <c r="P23" s="106">
        <f>I23*J23</f>
        <v>83580</v>
      </c>
    </row>
    <row r="24" spans="1:16" ht="24.95" customHeight="1" thickTop="1" thickBot="1" x14ac:dyDescent="0.25">
      <c r="A24" s="144" t="s">
        <v>11</v>
      </c>
      <c r="B24" s="140">
        <v>6622</v>
      </c>
      <c r="C24" s="141">
        <v>3376</v>
      </c>
      <c r="D24" s="141">
        <v>3246</v>
      </c>
      <c r="E24" s="142" t="s">
        <v>12</v>
      </c>
      <c r="F24" s="140">
        <v>13931</v>
      </c>
      <c r="G24" s="141">
        <v>6753</v>
      </c>
      <c r="H24" s="141">
        <v>7178</v>
      </c>
      <c r="I24" s="142" t="s">
        <v>13</v>
      </c>
      <c r="J24" s="140">
        <v>5926</v>
      </c>
      <c r="K24" s="141">
        <v>2139</v>
      </c>
      <c r="L24" s="143">
        <v>3787</v>
      </c>
    </row>
    <row r="25" spans="1:16" ht="24.95" customHeight="1" x14ac:dyDescent="0.2">
      <c r="A25" s="119">
        <v>15</v>
      </c>
      <c r="B25" s="120">
        <v>1265</v>
      </c>
      <c r="C25" s="121">
        <v>646</v>
      </c>
      <c r="D25" s="122">
        <v>619</v>
      </c>
      <c r="E25" s="123">
        <v>50</v>
      </c>
      <c r="F25" s="120">
        <v>2555</v>
      </c>
      <c r="G25" s="121">
        <v>1267</v>
      </c>
      <c r="H25" s="122">
        <v>1288</v>
      </c>
      <c r="I25" s="123">
        <v>85</v>
      </c>
      <c r="J25" s="120">
        <v>946</v>
      </c>
      <c r="K25" s="121">
        <v>329</v>
      </c>
      <c r="L25" s="124">
        <v>617</v>
      </c>
      <c r="N25" s="106">
        <f>A25*B25</f>
        <v>18975</v>
      </c>
      <c r="O25" s="106">
        <f>E25*F25</f>
        <v>127750</v>
      </c>
      <c r="P25" s="106">
        <f>I25*J25</f>
        <v>80410</v>
      </c>
    </row>
    <row r="26" spans="1:16" ht="24.95" customHeight="1" x14ac:dyDescent="0.2">
      <c r="A26" s="126">
        <v>16</v>
      </c>
      <c r="B26" s="127">
        <v>1292</v>
      </c>
      <c r="C26" s="128">
        <v>636</v>
      </c>
      <c r="D26" s="129">
        <v>656</v>
      </c>
      <c r="E26" s="130">
        <v>51</v>
      </c>
      <c r="F26" s="127">
        <v>2397</v>
      </c>
      <c r="G26" s="128">
        <v>1102</v>
      </c>
      <c r="H26" s="129">
        <v>1295</v>
      </c>
      <c r="I26" s="130">
        <v>86</v>
      </c>
      <c r="J26" s="127">
        <v>874</v>
      </c>
      <c r="K26" s="128">
        <v>306</v>
      </c>
      <c r="L26" s="131">
        <v>568</v>
      </c>
      <c r="N26" s="106">
        <f>A26*B26</f>
        <v>20672</v>
      </c>
      <c r="O26" s="106">
        <f>E26*F26</f>
        <v>122247</v>
      </c>
      <c r="P26" s="106">
        <f>I26*J26</f>
        <v>75164</v>
      </c>
    </row>
    <row r="27" spans="1:16" ht="24.95" customHeight="1" x14ac:dyDescent="0.2">
      <c r="A27" s="126">
        <v>17</v>
      </c>
      <c r="B27" s="127">
        <v>1268</v>
      </c>
      <c r="C27" s="128">
        <v>622</v>
      </c>
      <c r="D27" s="129">
        <v>646</v>
      </c>
      <c r="E27" s="130">
        <v>52</v>
      </c>
      <c r="F27" s="127">
        <v>2339</v>
      </c>
      <c r="G27" s="128">
        <v>1156</v>
      </c>
      <c r="H27" s="129">
        <v>1183</v>
      </c>
      <c r="I27" s="130">
        <v>87</v>
      </c>
      <c r="J27" s="127">
        <v>735</v>
      </c>
      <c r="K27" s="128">
        <v>222</v>
      </c>
      <c r="L27" s="131">
        <v>513</v>
      </c>
      <c r="N27" s="106">
        <f>A27*B27</f>
        <v>21556</v>
      </c>
      <c r="O27" s="106">
        <f>E27*F27</f>
        <v>121628</v>
      </c>
      <c r="P27" s="106">
        <f>I27*J27</f>
        <v>63945</v>
      </c>
    </row>
    <row r="28" spans="1:16" ht="24.95" customHeight="1" x14ac:dyDescent="0.2">
      <c r="A28" s="126">
        <v>18</v>
      </c>
      <c r="B28" s="127">
        <v>1266</v>
      </c>
      <c r="C28" s="128">
        <v>645</v>
      </c>
      <c r="D28" s="129">
        <v>621</v>
      </c>
      <c r="E28" s="130">
        <v>53</v>
      </c>
      <c r="F28" s="127">
        <v>2251</v>
      </c>
      <c r="G28" s="128">
        <v>1124</v>
      </c>
      <c r="H28" s="129">
        <v>1127</v>
      </c>
      <c r="I28" s="130">
        <v>88</v>
      </c>
      <c r="J28" s="127">
        <v>614</v>
      </c>
      <c r="K28" s="128">
        <v>165</v>
      </c>
      <c r="L28" s="131">
        <v>449</v>
      </c>
      <c r="N28" s="106">
        <f>A28*B28</f>
        <v>22788</v>
      </c>
      <c r="O28" s="106">
        <f>E28*F28</f>
        <v>119303</v>
      </c>
      <c r="P28" s="106">
        <f>I28*J28</f>
        <v>54032</v>
      </c>
    </row>
    <row r="29" spans="1:16" ht="24.95" customHeight="1" thickBot="1" x14ac:dyDescent="0.25">
      <c r="A29" s="133">
        <v>19</v>
      </c>
      <c r="B29" s="134">
        <v>1479</v>
      </c>
      <c r="C29" s="135">
        <v>748</v>
      </c>
      <c r="D29" s="136">
        <v>731</v>
      </c>
      <c r="E29" s="137">
        <v>54</v>
      </c>
      <c r="F29" s="134">
        <v>2139</v>
      </c>
      <c r="G29" s="135">
        <v>1082</v>
      </c>
      <c r="H29" s="136">
        <v>1057</v>
      </c>
      <c r="I29" s="137">
        <v>89</v>
      </c>
      <c r="J29" s="134">
        <v>594</v>
      </c>
      <c r="K29" s="135">
        <v>149</v>
      </c>
      <c r="L29" s="138">
        <v>445</v>
      </c>
      <c r="N29" s="106">
        <f>A29*B29</f>
        <v>28101</v>
      </c>
      <c r="O29" s="106">
        <f>E29*F29</f>
        <v>115506</v>
      </c>
      <c r="P29" s="106">
        <f>I29*J29</f>
        <v>52866</v>
      </c>
    </row>
    <row r="30" spans="1:16" ht="24.95" customHeight="1" thickTop="1" thickBot="1" x14ac:dyDescent="0.25">
      <c r="A30" s="144" t="s">
        <v>14</v>
      </c>
      <c r="B30" s="140">
        <v>6570</v>
      </c>
      <c r="C30" s="141">
        <v>3297</v>
      </c>
      <c r="D30" s="141">
        <v>3273</v>
      </c>
      <c r="E30" s="142" t="s">
        <v>15</v>
      </c>
      <c r="F30" s="140">
        <v>11681</v>
      </c>
      <c r="G30" s="141">
        <v>5731</v>
      </c>
      <c r="H30" s="141">
        <v>5950</v>
      </c>
      <c r="I30" s="142" t="s">
        <v>16</v>
      </c>
      <c r="J30" s="140">
        <v>3763</v>
      </c>
      <c r="K30" s="141">
        <v>1171</v>
      </c>
      <c r="L30" s="143">
        <v>2592</v>
      </c>
    </row>
    <row r="31" spans="1:16" ht="24.95" customHeight="1" x14ac:dyDescent="0.2">
      <c r="A31" s="119">
        <v>20</v>
      </c>
      <c r="B31" s="120">
        <v>1583</v>
      </c>
      <c r="C31" s="121">
        <v>839</v>
      </c>
      <c r="D31" s="122">
        <v>744</v>
      </c>
      <c r="E31" s="123">
        <v>55</v>
      </c>
      <c r="F31" s="120">
        <v>2097</v>
      </c>
      <c r="G31" s="121">
        <v>1015</v>
      </c>
      <c r="H31" s="122">
        <v>1082</v>
      </c>
      <c r="I31" s="123">
        <v>90</v>
      </c>
      <c r="J31" s="120">
        <v>507</v>
      </c>
      <c r="K31" s="121">
        <v>131</v>
      </c>
      <c r="L31" s="124">
        <v>376</v>
      </c>
      <c r="N31" s="106">
        <f>A31*B31</f>
        <v>31660</v>
      </c>
      <c r="O31" s="106">
        <f>E31*F31</f>
        <v>115335</v>
      </c>
      <c r="P31" s="106">
        <f>I31*J31</f>
        <v>45630</v>
      </c>
    </row>
    <row r="32" spans="1:16" ht="24.95" customHeight="1" x14ac:dyDescent="0.2">
      <c r="A32" s="126">
        <v>21</v>
      </c>
      <c r="B32" s="127">
        <v>1990</v>
      </c>
      <c r="C32" s="128">
        <v>1100</v>
      </c>
      <c r="D32" s="129">
        <v>890</v>
      </c>
      <c r="E32" s="130">
        <v>56</v>
      </c>
      <c r="F32" s="127">
        <v>1963</v>
      </c>
      <c r="G32" s="128">
        <v>985</v>
      </c>
      <c r="H32" s="129">
        <v>978</v>
      </c>
      <c r="I32" s="130">
        <v>91</v>
      </c>
      <c r="J32" s="127">
        <v>423</v>
      </c>
      <c r="K32" s="128">
        <v>102</v>
      </c>
      <c r="L32" s="131">
        <v>321</v>
      </c>
      <c r="N32" s="106">
        <f>A32*B32</f>
        <v>41790</v>
      </c>
      <c r="O32" s="106">
        <f>E32*F32</f>
        <v>109928</v>
      </c>
      <c r="P32" s="106">
        <f>I32*J32</f>
        <v>38493</v>
      </c>
    </row>
    <row r="33" spans="1:16" ht="24.95" customHeight="1" x14ac:dyDescent="0.2">
      <c r="A33" s="126">
        <v>22</v>
      </c>
      <c r="B33" s="127">
        <v>2165</v>
      </c>
      <c r="C33" s="128">
        <v>1190</v>
      </c>
      <c r="D33" s="129">
        <v>975</v>
      </c>
      <c r="E33" s="130">
        <v>57</v>
      </c>
      <c r="F33" s="127">
        <v>2046</v>
      </c>
      <c r="G33" s="128">
        <v>1037</v>
      </c>
      <c r="H33" s="129">
        <v>1009</v>
      </c>
      <c r="I33" s="130">
        <v>92</v>
      </c>
      <c r="J33" s="127">
        <v>312</v>
      </c>
      <c r="K33" s="128">
        <v>61</v>
      </c>
      <c r="L33" s="131">
        <v>251</v>
      </c>
      <c r="N33" s="106">
        <f>A33*B33</f>
        <v>47630</v>
      </c>
      <c r="O33" s="106">
        <f>E33*F33</f>
        <v>116622</v>
      </c>
      <c r="P33" s="106">
        <f>I33*J33</f>
        <v>28704</v>
      </c>
    </row>
    <row r="34" spans="1:16" ht="24.95" customHeight="1" x14ac:dyDescent="0.2">
      <c r="A34" s="126">
        <v>23</v>
      </c>
      <c r="B34" s="127">
        <v>2561</v>
      </c>
      <c r="C34" s="128">
        <v>1345</v>
      </c>
      <c r="D34" s="129">
        <v>1216</v>
      </c>
      <c r="E34" s="130">
        <v>58</v>
      </c>
      <c r="F34" s="127">
        <v>2024</v>
      </c>
      <c r="G34" s="128">
        <v>964</v>
      </c>
      <c r="H34" s="129">
        <v>1060</v>
      </c>
      <c r="I34" s="130">
        <v>93</v>
      </c>
      <c r="J34" s="127">
        <v>252</v>
      </c>
      <c r="K34" s="128">
        <v>63</v>
      </c>
      <c r="L34" s="131">
        <v>189</v>
      </c>
      <c r="N34" s="106">
        <f>A34*B34</f>
        <v>58903</v>
      </c>
      <c r="O34" s="106">
        <f>E34*F34</f>
        <v>117392</v>
      </c>
      <c r="P34" s="106">
        <f>I34*J34</f>
        <v>23436</v>
      </c>
    </row>
    <row r="35" spans="1:16" ht="24.95" customHeight="1" thickBot="1" x14ac:dyDescent="0.25">
      <c r="A35" s="133">
        <v>24</v>
      </c>
      <c r="B35" s="134">
        <v>2717</v>
      </c>
      <c r="C35" s="135">
        <v>1373</v>
      </c>
      <c r="D35" s="136">
        <v>1344</v>
      </c>
      <c r="E35" s="137">
        <v>59</v>
      </c>
      <c r="F35" s="134">
        <v>2164</v>
      </c>
      <c r="G35" s="135">
        <v>1049</v>
      </c>
      <c r="H35" s="136">
        <v>1115</v>
      </c>
      <c r="I35" s="137">
        <v>94</v>
      </c>
      <c r="J35" s="134">
        <v>183</v>
      </c>
      <c r="K35" s="135">
        <v>57</v>
      </c>
      <c r="L35" s="138">
        <v>126</v>
      </c>
      <c r="N35" s="106">
        <f>A35*B35</f>
        <v>65208</v>
      </c>
      <c r="O35" s="106">
        <f>E35*F35</f>
        <v>127676</v>
      </c>
      <c r="P35" s="106">
        <f>I35*J35</f>
        <v>17202</v>
      </c>
    </row>
    <row r="36" spans="1:16" ht="24.95" customHeight="1" thickTop="1" thickBot="1" x14ac:dyDescent="0.25">
      <c r="A36" s="144" t="s">
        <v>17</v>
      </c>
      <c r="B36" s="140">
        <v>11016</v>
      </c>
      <c r="C36" s="141">
        <v>5847</v>
      </c>
      <c r="D36" s="141">
        <v>5169</v>
      </c>
      <c r="E36" s="142" t="s">
        <v>18</v>
      </c>
      <c r="F36" s="140">
        <v>10294</v>
      </c>
      <c r="G36" s="141">
        <v>5050</v>
      </c>
      <c r="H36" s="141">
        <v>5244</v>
      </c>
      <c r="I36" s="142" t="s">
        <v>19</v>
      </c>
      <c r="J36" s="140">
        <v>1677</v>
      </c>
      <c r="K36" s="141">
        <v>414</v>
      </c>
      <c r="L36" s="143">
        <v>1263</v>
      </c>
    </row>
    <row r="37" spans="1:16" ht="24.95" customHeight="1" x14ac:dyDescent="0.2">
      <c r="A37" s="119">
        <v>25</v>
      </c>
      <c r="B37" s="120">
        <v>2798</v>
      </c>
      <c r="C37" s="121">
        <v>1418</v>
      </c>
      <c r="D37" s="122">
        <v>1380</v>
      </c>
      <c r="E37" s="123">
        <v>60</v>
      </c>
      <c r="F37" s="120">
        <v>2187</v>
      </c>
      <c r="G37" s="121">
        <v>1084</v>
      </c>
      <c r="H37" s="122">
        <v>1103</v>
      </c>
      <c r="I37" s="123">
        <v>95</v>
      </c>
      <c r="J37" s="120">
        <v>157</v>
      </c>
      <c r="K37" s="121">
        <v>39</v>
      </c>
      <c r="L37" s="124">
        <v>118</v>
      </c>
      <c r="N37" s="106">
        <f>A37*B37</f>
        <v>69950</v>
      </c>
      <c r="O37" s="106">
        <f>E37*F37</f>
        <v>131220</v>
      </c>
      <c r="P37" s="106">
        <f>I37*J37</f>
        <v>14915</v>
      </c>
    </row>
    <row r="38" spans="1:16" ht="24.95" customHeight="1" x14ac:dyDescent="0.2">
      <c r="A38" s="126">
        <v>26</v>
      </c>
      <c r="B38" s="127">
        <v>2943</v>
      </c>
      <c r="C38" s="128">
        <v>1531</v>
      </c>
      <c r="D38" s="129">
        <v>1412</v>
      </c>
      <c r="E38" s="130">
        <v>61</v>
      </c>
      <c r="F38" s="127">
        <v>2353</v>
      </c>
      <c r="G38" s="128">
        <v>1126</v>
      </c>
      <c r="H38" s="129">
        <v>1227</v>
      </c>
      <c r="I38" s="130">
        <v>96</v>
      </c>
      <c r="J38" s="127">
        <v>134</v>
      </c>
      <c r="K38" s="128">
        <v>34</v>
      </c>
      <c r="L38" s="131">
        <v>100</v>
      </c>
      <c r="N38" s="106">
        <f>A38*B38</f>
        <v>76518</v>
      </c>
      <c r="O38" s="106">
        <f>E38*F38</f>
        <v>143533</v>
      </c>
      <c r="P38" s="106">
        <f>I38*J38</f>
        <v>12864</v>
      </c>
    </row>
    <row r="39" spans="1:16" ht="24.95" customHeight="1" x14ac:dyDescent="0.2">
      <c r="A39" s="126">
        <v>27</v>
      </c>
      <c r="B39" s="127">
        <v>3314</v>
      </c>
      <c r="C39" s="128">
        <v>1666</v>
      </c>
      <c r="D39" s="129">
        <v>1648</v>
      </c>
      <c r="E39" s="130">
        <v>62</v>
      </c>
      <c r="F39" s="127">
        <v>2721</v>
      </c>
      <c r="G39" s="128">
        <v>1309</v>
      </c>
      <c r="H39" s="129">
        <v>1412</v>
      </c>
      <c r="I39" s="130">
        <v>97</v>
      </c>
      <c r="J39" s="127">
        <v>96</v>
      </c>
      <c r="K39" s="128">
        <v>25</v>
      </c>
      <c r="L39" s="131">
        <v>71</v>
      </c>
      <c r="N39" s="106">
        <f>A39*B39</f>
        <v>89478</v>
      </c>
      <c r="O39" s="106">
        <f>E39*F39</f>
        <v>168702</v>
      </c>
      <c r="P39" s="106">
        <f>I39*J39</f>
        <v>9312</v>
      </c>
    </row>
    <row r="40" spans="1:16" ht="24.95" customHeight="1" x14ac:dyDescent="0.2">
      <c r="A40" s="126">
        <v>28</v>
      </c>
      <c r="B40" s="127">
        <v>3236</v>
      </c>
      <c r="C40" s="128">
        <v>1588</v>
      </c>
      <c r="D40" s="129">
        <v>1648</v>
      </c>
      <c r="E40" s="130">
        <v>63</v>
      </c>
      <c r="F40" s="127">
        <v>2777</v>
      </c>
      <c r="G40" s="128">
        <v>1390</v>
      </c>
      <c r="H40" s="129">
        <v>1387</v>
      </c>
      <c r="I40" s="130">
        <v>98</v>
      </c>
      <c r="J40" s="127">
        <v>84</v>
      </c>
      <c r="K40" s="128">
        <v>15</v>
      </c>
      <c r="L40" s="131">
        <v>69</v>
      </c>
      <c r="N40" s="106">
        <f>A40*B40</f>
        <v>90608</v>
      </c>
      <c r="O40" s="106">
        <f>E40*F40</f>
        <v>174951</v>
      </c>
      <c r="P40" s="106">
        <f>I40*J40</f>
        <v>8232</v>
      </c>
    </row>
    <row r="41" spans="1:16" ht="24.95" customHeight="1" thickBot="1" x14ac:dyDescent="0.25">
      <c r="A41" s="133">
        <v>29</v>
      </c>
      <c r="B41" s="134">
        <v>3293</v>
      </c>
      <c r="C41" s="135">
        <v>1649</v>
      </c>
      <c r="D41" s="136">
        <v>1644</v>
      </c>
      <c r="E41" s="137">
        <v>64</v>
      </c>
      <c r="F41" s="134">
        <v>2864</v>
      </c>
      <c r="G41" s="135">
        <v>1404</v>
      </c>
      <c r="H41" s="136">
        <v>1460</v>
      </c>
      <c r="I41" s="137">
        <v>99</v>
      </c>
      <c r="J41" s="134">
        <v>50</v>
      </c>
      <c r="K41" s="135">
        <v>11</v>
      </c>
      <c r="L41" s="138">
        <v>39</v>
      </c>
      <c r="N41" s="106">
        <f>A41*B41</f>
        <v>95497</v>
      </c>
      <c r="O41" s="106">
        <f>E41*F41</f>
        <v>183296</v>
      </c>
      <c r="P41" s="106">
        <f>I41*J41</f>
        <v>4950</v>
      </c>
    </row>
    <row r="42" spans="1:16" ht="24.95" customHeight="1" thickTop="1" thickBot="1" x14ac:dyDescent="0.25">
      <c r="A42" s="144" t="s">
        <v>20</v>
      </c>
      <c r="B42" s="140">
        <v>15584</v>
      </c>
      <c r="C42" s="141">
        <v>7852</v>
      </c>
      <c r="D42" s="141">
        <v>7732</v>
      </c>
      <c r="E42" s="142" t="s">
        <v>21</v>
      </c>
      <c r="F42" s="140">
        <v>12902</v>
      </c>
      <c r="G42" s="141">
        <v>6313</v>
      </c>
      <c r="H42" s="141">
        <v>6589</v>
      </c>
      <c r="I42" s="142" t="s">
        <v>22</v>
      </c>
      <c r="J42" s="140">
        <v>521</v>
      </c>
      <c r="K42" s="141">
        <v>124</v>
      </c>
      <c r="L42" s="143">
        <v>397</v>
      </c>
    </row>
    <row r="43" spans="1:16" ht="24.95" customHeight="1" x14ac:dyDescent="0.2">
      <c r="A43" s="119">
        <v>30</v>
      </c>
      <c r="B43" s="120">
        <v>3287</v>
      </c>
      <c r="C43" s="121">
        <v>1618</v>
      </c>
      <c r="D43" s="122">
        <v>1669</v>
      </c>
      <c r="E43" s="123">
        <v>65</v>
      </c>
      <c r="F43" s="120">
        <v>1895</v>
      </c>
      <c r="G43" s="121">
        <v>896</v>
      </c>
      <c r="H43" s="122">
        <v>999</v>
      </c>
      <c r="I43" s="123">
        <v>100</v>
      </c>
      <c r="J43" s="120">
        <v>22</v>
      </c>
      <c r="K43" s="121">
        <v>5</v>
      </c>
      <c r="L43" s="124">
        <v>17</v>
      </c>
      <c r="N43" s="106">
        <f>A43*B43</f>
        <v>98610</v>
      </c>
      <c r="O43" s="106">
        <f>E43*F43</f>
        <v>123175</v>
      </c>
      <c r="P43" s="106">
        <f>I43*J43</f>
        <v>2200</v>
      </c>
    </row>
    <row r="44" spans="1:16" ht="24.95" customHeight="1" x14ac:dyDescent="0.2">
      <c r="A44" s="126">
        <v>31</v>
      </c>
      <c r="B44" s="127">
        <v>3352</v>
      </c>
      <c r="C44" s="128">
        <v>1680</v>
      </c>
      <c r="D44" s="129">
        <v>1672</v>
      </c>
      <c r="E44" s="130">
        <v>66</v>
      </c>
      <c r="F44" s="127">
        <v>1635</v>
      </c>
      <c r="G44" s="128">
        <v>758</v>
      </c>
      <c r="H44" s="129">
        <v>877</v>
      </c>
      <c r="I44" s="130">
        <v>101</v>
      </c>
      <c r="J44" s="127">
        <v>15</v>
      </c>
      <c r="K44" s="128">
        <v>2</v>
      </c>
      <c r="L44" s="131">
        <v>13</v>
      </c>
      <c r="N44" s="106">
        <f>A44*B44</f>
        <v>103912</v>
      </c>
      <c r="O44" s="106">
        <f>E44*F44</f>
        <v>107910</v>
      </c>
      <c r="P44" s="106">
        <f>I44*J44</f>
        <v>1515</v>
      </c>
    </row>
    <row r="45" spans="1:16" ht="24.95" customHeight="1" x14ac:dyDescent="0.2">
      <c r="A45" s="126">
        <v>32</v>
      </c>
      <c r="B45" s="127">
        <v>3496</v>
      </c>
      <c r="C45" s="128">
        <v>1777</v>
      </c>
      <c r="D45" s="129">
        <v>1719</v>
      </c>
      <c r="E45" s="130">
        <v>67</v>
      </c>
      <c r="F45" s="127">
        <v>1911</v>
      </c>
      <c r="G45" s="128">
        <v>916</v>
      </c>
      <c r="H45" s="129">
        <v>995</v>
      </c>
      <c r="I45" s="130">
        <v>102</v>
      </c>
      <c r="J45" s="127">
        <v>17</v>
      </c>
      <c r="K45" s="128">
        <v>1</v>
      </c>
      <c r="L45" s="131">
        <v>16</v>
      </c>
      <c r="N45" s="106">
        <f>A45*B45</f>
        <v>111872</v>
      </c>
      <c r="O45" s="106">
        <f>E45*F45</f>
        <v>128037</v>
      </c>
      <c r="P45" s="106">
        <f>I45*J45</f>
        <v>1734</v>
      </c>
    </row>
    <row r="46" spans="1:16" ht="24.95" customHeight="1" x14ac:dyDescent="0.2">
      <c r="A46" s="126">
        <v>33</v>
      </c>
      <c r="B46" s="127">
        <v>3387</v>
      </c>
      <c r="C46" s="128">
        <v>1607</v>
      </c>
      <c r="D46" s="129">
        <v>1780</v>
      </c>
      <c r="E46" s="130">
        <v>68</v>
      </c>
      <c r="F46" s="127">
        <v>2061</v>
      </c>
      <c r="G46" s="128">
        <v>962</v>
      </c>
      <c r="H46" s="129">
        <v>1099</v>
      </c>
      <c r="I46" s="130">
        <v>103</v>
      </c>
      <c r="J46" s="127">
        <v>11</v>
      </c>
      <c r="K46" s="128">
        <v>0</v>
      </c>
      <c r="L46" s="131">
        <v>11</v>
      </c>
      <c r="N46" s="106">
        <f>A46*B46</f>
        <v>111771</v>
      </c>
      <c r="O46" s="106">
        <f>E46*F46</f>
        <v>140148</v>
      </c>
      <c r="P46" s="106">
        <f>I46*J46</f>
        <v>1133</v>
      </c>
    </row>
    <row r="47" spans="1:16" ht="24.95" customHeight="1" thickBot="1" x14ac:dyDescent="0.25">
      <c r="A47" s="133">
        <v>34</v>
      </c>
      <c r="B47" s="134">
        <v>3582</v>
      </c>
      <c r="C47" s="135">
        <v>1788</v>
      </c>
      <c r="D47" s="136">
        <v>1794</v>
      </c>
      <c r="E47" s="137">
        <v>69</v>
      </c>
      <c r="F47" s="134">
        <v>1959</v>
      </c>
      <c r="G47" s="135">
        <v>928</v>
      </c>
      <c r="H47" s="136">
        <v>1031</v>
      </c>
      <c r="I47" s="130" t="s">
        <v>23</v>
      </c>
      <c r="J47" s="127">
        <v>10</v>
      </c>
      <c r="K47" s="128">
        <v>0</v>
      </c>
      <c r="L47" s="131">
        <v>10</v>
      </c>
      <c r="N47" s="106">
        <f>A47*B47</f>
        <v>121788</v>
      </c>
      <c r="O47" s="106">
        <f>E47*F47</f>
        <v>135171</v>
      </c>
      <c r="P47" s="106">
        <f>104*J47</f>
        <v>1040</v>
      </c>
    </row>
    <row r="48" spans="1:16" ht="24.95" customHeight="1" thickTop="1" thickBot="1" x14ac:dyDescent="0.25">
      <c r="A48" s="144" t="s">
        <v>24</v>
      </c>
      <c r="B48" s="140">
        <v>17104</v>
      </c>
      <c r="C48" s="141">
        <v>8470</v>
      </c>
      <c r="D48" s="141">
        <v>8634</v>
      </c>
      <c r="E48" s="142" t="s">
        <v>25</v>
      </c>
      <c r="F48" s="140">
        <v>9461</v>
      </c>
      <c r="G48" s="141">
        <v>4460</v>
      </c>
      <c r="H48" s="143">
        <v>5001</v>
      </c>
      <c r="I48" s="145" t="s">
        <v>26</v>
      </c>
      <c r="J48" s="140">
        <v>75</v>
      </c>
      <c r="K48" s="141">
        <v>8</v>
      </c>
      <c r="L48" s="143">
        <v>67</v>
      </c>
    </row>
    <row r="49" spans="1:13" ht="30" customHeight="1" thickBot="1" x14ac:dyDescent="0.3">
      <c r="A49" s="109"/>
      <c r="B49" s="146"/>
      <c r="C49" s="146"/>
      <c r="D49" s="147" t="s">
        <v>27</v>
      </c>
      <c r="E49" s="146"/>
      <c r="F49" s="146"/>
      <c r="G49" s="146"/>
      <c r="H49" s="146"/>
    </row>
    <row r="50" spans="1:13" ht="30" customHeight="1" thickBot="1" x14ac:dyDescent="0.25">
      <c r="A50" s="111" t="s">
        <v>28</v>
      </c>
      <c r="B50" s="112" t="s">
        <v>1</v>
      </c>
      <c r="C50" s="113" t="s">
        <v>2</v>
      </c>
      <c r="D50" s="148" t="s">
        <v>3</v>
      </c>
      <c r="E50" s="149" t="s">
        <v>28</v>
      </c>
      <c r="F50" s="112" t="s">
        <v>1</v>
      </c>
      <c r="G50" s="113" t="s">
        <v>2</v>
      </c>
      <c r="H50" s="148" t="s">
        <v>3</v>
      </c>
      <c r="I50" s="149" t="s">
        <v>28</v>
      </c>
      <c r="J50" s="112" t="s">
        <v>1</v>
      </c>
      <c r="K50" s="113" t="s">
        <v>2</v>
      </c>
      <c r="L50" s="150" t="s">
        <v>3</v>
      </c>
    </row>
    <row r="51" spans="1:13" ht="30" customHeight="1" x14ac:dyDescent="0.2">
      <c r="A51" s="151" t="s">
        <v>29</v>
      </c>
      <c r="B51" s="152">
        <v>21253</v>
      </c>
      <c r="C51" s="153">
        <v>10749</v>
      </c>
      <c r="D51" s="154">
        <v>10504</v>
      </c>
      <c r="E51" s="155" t="s">
        <v>30</v>
      </c>
      <c r="F51" s="152">
        <v>133766</v>
      </c>
      <c r="G51" s="153">
        <v>66024</v>
      </c>
      <c r="H51" s="154">
        <v>67742</v>
      </c>
      <c r="I51" s="156" t="s">
        <v>31</v>
      </c>
      <c r="J51" s="157">
        <v>37942</v>
      </c>
      <c r="K51" s="158">
        <v>15224</v>
      </c>
      <c r="L51" s="159">
        <v>22718</v>
      </c>
    </row>
    <row r="52" spans="1:13" ht="30" customHeight="1" thickBot="1" x14ac:dyDescent="0.25">
      <c r="A52" s="160" t="s">
        <v>32</v>
      </c>
      <c r="B52" s="161">
        <v>0.11014142754235312</v>
      </c>
      <c r="C52" s="162">
        <v>0.11684076654673523</v>
      </c>
      <c r="D52" s="163">
        <v>0.10403708252446417</v>
      </c>
      <c r="E52" s="164" t="s">
        <v>32</v>
      </c>
      <c r="F52" s="161">
        <v>0.69322816527692122</v>
      </c>
      <c r="G52" s="162">
        <v>0.71767557637749058</v>
      </c>
      <c r="H52" s="163">
        <v>0.6709520225030704</v>
      </c>
      <c r="I52" s="164" t="s">
        <v>32</v>
      </c>
      <c r="J52" s="161">
        <v>0.19663040718072564</v>
      </c>
      <c r="K52" s="162">
        <v>0.1654836570757742</v>
      </c>
      <c r="L52" s="165">
        <v>0.22501089497246543</v>
      </c>
    </row>
    <row r="53" spans="1:13" ht="29.25" customHeight="1" x14ac:dyDescent="0.2">
      <c r="A53" s="110"/>
      <c r="B53" s="110"/>
      <c r="C53" s="110"/>
      <c r="D53" s="110"/>
      <c r="E53" s="106" t="s">
        <v>44</v>
      </c>
      <c r="F53" s="106"/>
      <c r="H53" s="110"/>
      <c r="J53" s="106" t="s">
        <v>45</v>
      </c>
      <c r="K53" s="110"/>
      <c r="L53" s="110"/>
    </row>
    <row r="54" spans="1:13" ht="24.75" customHeight="1" x14ac:dyDescent="0.2">
      <c r="A54" s="227" t="s">
        <v>46</v>
      </c>
      <c r="B54" s="227"/>
      <c r="C54" s="227"/>
      <c r="D54" s="227"/>
      <c r="E54" s="227"/>
      <c r="F54" s="227"/>
      <c r="G54" s="227"/>
      <c r="H54" s="227"/>
      <c r="I54" s="227"/>
      <c r="J54" s="227"/>
      <c r="K54" s="227"/>
      <c r="L54" s="227"/>
      <c r="M54" s="167"/>
    </row>
    <row r="55" spans="1:13" ht="24.75" customHeight="1" x14ac:dyDescent="0.2">
      <c r="A55" s="166"/>
      <c r="B55" s="166"/>
      <c r="C55" s="166"/>
      <c r="D55" s="166"/>
      <c r="E55" s="166"/>
      <c r="F55" s="166"/>
      <c r="G55" s="166"/>
      <c r="H55" s="166"/>
      <c r="I55" s="166"/>
      <c r="J55" s="166"/>
      <c r="K55" s="166"/>
      <c r="L55" s="166"/>
      <c r="M55" s="167"/>
    </row>
    <row r="56" spans="1:13" x14ac:dyDescent="0.2">
      <c r="K56" s="228" t="s">
        <v>47</v>
      </c>
      <c r="L56" s="229"/>
    </row>
    <row r="57" spans="1:13" x14ac:dyDescent="0.2">
      <c r="K57" s="169">
        <v>43.898526127041215</v>
      </c>
      <c r="L57" s="170" t="s">
        <v>48</v>
      </c>
    </row>
  </sheetData>
  <mergeCells count="4">
    <mergeCell ref="E6:H6"/>
    <mergeCell ref="I6:L6"/>
    <mergeCell ref="A54:L54"/>
    <mergeCell ref="K56:L56"/>
  </mergeCells>
  <phoneticPr fontId="2"/>
  <hyperlinks>
    <hyperlink ref="A54" r:id="rId1" display="http://www.city.bunkyo.tokyo.jp/profile/toukei/zinko.html"/>
  </hyperlinks>
  <pageMargins left="0.78740157480314965" right="0.59055118110236227" top="0.78740157480314965" bottom="0.19685039370078741" header="0.51181102362204722" footer="0.51181102362204722"/>
  <pageSetup paperSize="9" scale="59" orientation="portrait" horizontalDpi="400" verticalDpi="400" r:id="rId2"/>
  <headerFooter alignWithMargins="0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7"/>
  <sheetViews>
    <sheetView view="pageBreakPreview" zoomScale="70" zoomScaleNormal="50" zoomScaleSheetLayoutView="70" workbookViewId="0"/>
  </sheetViews>
  <sheetFormatPr defaultRowHeight="13.5" x14ac:dyDescent="0.15"/>
  <cols>
    <col min="1" max="1" width="14.125" customWidth="1"/>
    <col min="2" max="2" width="12.625" customWidth="1"/>
    <col min="3" max="3" width="11.625" customWidth="1"/>
    <col min="4" max="4" width="13.125" customWidth="1"/>
    <col min="5" max="5" width="13.75" customWidth="1"/>
    <col min="6" max="6" width="12.625" customWidth="1"/>
    <col min="7" max="8" width="11.625" customWidth="1"/>
    <col min="9" max="9" width="13.625" customWidth="1"/>
    <col min="10" max="10" width="12.75" customWidth="1"/>
    <col min="11" max="12" width="11.625" customWidth="1"/>
    <col min="13" max="13" width="9.25" customWidth="1"/>
    <col min="14" max="14" width="11.375" bestFit="1" customWidth="1"/>
    <col min="15" max="15" width="11" customWidth="1"/>
    <col min="16" max="16" width="12.25" customWidth="1"/>
  </cols>
  <sheetData>
    <row r="1" spans="1:16" ht="45" customHeight="1" x14ac:dyDescent="0.15">
      <c r="B1" s="104"/>
      <c r="C1" s="105"/>
      <c r="D1" s="104"/>
      <c r="E1" s="104"/>
      <c r="F1" s="104"/>
      <c r="G1" s="104"/>
      <c r="H1" s="104"/>
      <c r="I1" s="104"/>
      <c r="J1" s="104"/>
    </row>
    <row r="2" spans="1:16" ht="45" customHeight="1" thickBot="1" x14ac:dyDescent="0.4">
      <c r="B2" s="107"/>
      <c r="C2" s="107"/>
      <c r="D2" s="107"/>
      <c r="E2" s="107"/>
      <c r="F2" s="107"/>
      <c r="G2" s="107"/>
      <c r="H2" s="107"/>
      <c r="I2" s="107"/>
      <c r="J2" s="107"/>
      <c r="K2" s="108" t="s">
        <v>49</v>
      </c>
    </row>
    <row r="3" spans="1:16" ht="30" customHeight="1" x14ac:dyDescent="0.25">
      <c r="D3" s="109"/>
      <c r="E3" s="109" t="s">
        <v>42</v>
      </c>
    </row>
    <row r="4" spans="1:16" ht="21" customHeight="1" thickBot="1" x14ac:dyDescent="0.25">
      <c r="J4" s="230" t="s">
        <v>50</v>
      </c>
      <c r="K4" s="230"/>
      <c r="L4" s="230"/>
    </row>
    <row r="5" spans="1:16" ht="24.95" customHeight="1" thickBot="1" x14ac:dyDescent="0.2">
      <c r="A5" s="111" t="s">
        <v>0</v>
      </c>
      <c r="B5" s="112" t="s">
        <v>1</v>
      </c>
      <c r="C5" s="113" t="s">
        <v>2</v>
      </c>
      <c r="D5" s="114" t="s">
        <v>3</v>
      </c>
      <c r="E5" s="111" t="s">
        <v>0</v>
      </c>
      <c r="F5" s="112" t="s">
        <v>1</v>
      </c>
      <c r="G5" s="113" t="s">
        <v>2</v>
      </c>
      <c r="H5" s="114" t="s">
        <v>3</v>
      </c>
      <c r="I5" s="111" t="s">
        <v>0</v>
      </c>
      <c r="J5" s="112" t="s">
        <v>1</v>
      </c>
      <c r="K5" s="113" t="s">
        <v>2</v>
      </c>
      <c r="L5" s="115" t="s">
        <v>3</v>
      </c>
    </row>
    <row r="6" spans="1:16" ht="24.95" customHeight="1" thickBot="1" x14ac:dyDescent="0.2">
      <c r="A6" s="116" t="s">
        <v>4</v>
      </c>
      <c r="B6" s="117">
        <v>193375</v>
      </c>
      <c r="C6" s="118">
        <v>92018</v>
      </c>
      <c r="D6" s="118">
        <v>101357</v>
      </c>
      <c r="E6" s="231"/>
      <c r="F6" s="232"/>
      <c r="G6" s="232"/>
      <c r="H6" s="233"/>
      <c r="I6" s="231"/>
      <c r="J6" s="232"/>
      <c r="K6" s="232"/>
      <c r="L6" s="233"/>
    </row>
    <row r="7" spans="1:16" ht="24.95" customHeight="1" x14ac:dyDescent="0.2">
      <c r="A7" s="119">
        <v>0</v>
      </c>
      <c r="B7" s="120">
        <v>1627</v>
      </c>
      <c r="C7" s="171">
        <v>830</v>
      </c>
      <c r="D7" s="171">
        <v>797</v>
      </c>
      <c r="E7" s="123">
        <v>35</v>
      </c>
      <c r="F7" s="120">
        <v>3342</v>
      </c>
      <c r="G7" s="121">
        <v>1634</v>
      </c>
      <c r="H7" s="122">
        <v>1708</v>
      </c>
      <c r="I7" s="123">
        <v>70</v>
      </c>
      <c r="J7" s="120">
        <v>2030</v>
      </c>
      <c r="K7" s="121">
        <v>914</v>
      </c>
      <c r="L7" s="124">
        <v>1116</v>
      </c>
      <c r="N7" s="125"/>
      <c r="O7" s="106"/>
      <c r="P7" s="106"/>
    </row>
    <row r="8" spans="1:16" ht="24.95" customHeight="1" x14ac:dyDescent="0.2">
      <c r="A8" s="126">
        <v>1</v>
      </c>
      <c r="B8" s="127">
        <v>1582</v>
      </c>
      <c r="C8" s="171">
        <v>804</v>
      </c>
      <c r="D8" s="171">
        <v>778</v>
      </c>
      <c r="E8" s="130">
        <v>36</v>
      </c>
      <c r="F8" s="127">
        <v>3518</v>
      </c>
      <c r="G8" s="128">
        <v>1730</v>
      </c>
      <c r="H8" s="129">
        <v>1788</v>
      </c>
      <c r="I8" s="130">
        <v>71</v>
      </c>
      <c r="J8" s="127">
        <v>1817</v>
      </c>
      <c r="K8" s="128">
        <v>787</v>
      </c>
      <c r="L8" s="131">
        <v>1030</v>
      </c>
      <c r="N8" s="106"/>
      <c r="O8" s="106"/>
      <c r="P8" s="106"/>
    </row>
    <row r="9" spans="1:16" ht="24.95" customHeight="1" x14ac:dyDescent="0.2">
      <c r="A9" s="126">
        <v>2</v>
      </c>
      <c r="B9" s="127">
        <v>1588</v>
      </c>
      <c r="C9" s="171">
        <v>798</v>
      </c>
      <c r="D9" s="171">
        <v>790</v>
      </c>
      <c r="E9" s="130">
        <v>37</v>
      </c>
      <c r="F9" s="127">
        <v>3482</v>
      </c>
      <c r="G9" s="128">
        <v>1704</v>
      </c>
      <c r="H9" s="129">
        <v>1778</v>
      </c>
      <c r="I9" s="130">
        <v>72</v>
      </c>
      <c r="J9" s="127">
        <v>1629</v>
      </c>
      <c r="K9" s="128">
        <v>718</v>
      </c>
      <c r="L9" s="131">
        <v>911</v>
      </c>
      <c r="N9" s="106"/>
      <c r="O9" s="106"/>
      <c r="P9" s="106"/>
    </row>
    <row r="10" spans="1:16" ht="24.95" customHeight="1" x14ac:dyDescent="0.2">
      <c r="A10" s="126">
        <v>3</v>
      </c>
      <c r="B10" s="127">
        <v>1528</v>
      </c>
      <c r="C10" s="171">
        <v>775</v>
      </c>
      <c r="D10" s="171">
        <v>753</v>
      </c>
      <c r="E10" s="130">
        <v>38</v>
      </c>
      <c r="F10" s="127">
        <v>3644</v>
      </c>
      <c r="G10" s="128">
        <v>1796</v>
      </c>
      <c r="H10" s="129">
        <v>1848</v>
      </c>
      <c r="I10" s="130">
        <v>73</v>
      </c>
      <c r="J10" s="127">
        <v>1459</v>
      </c>
      <c r="K10" s="128">
        <v>600</v>
      </c>
      <c r="L10" s="131">
        <v>859</v>
      </c>
      <c r="N10" s="106"/>
      <c r="O10" s="106"/>
      <c r="P10" s="106"/>
    </row>
    <row r="11" spans="1:16" ht="24.95" customHeight="1" thickBot="1" x14ac:dyDescent="0.25">
      <c r="A11" s="133">
        <v>4</v>
      </c>
      <c r="B11" s="134">
        <v>1471</v>
      </c>
      <c r="C11" s="171">
        <v>746</v>
      </c>
      <c r="D11" s="171">
        <v>725</v>
      </c>
      <c r="E11" s="137">
        <v>39</v>
      </c>
      <c r="F11" s="134">
        <v>3575</v>
      </c>
      <c r="G11" s="135">
        <v>1670</v>
      </c>
      <c r="H11" s="136">
        <v>1905</v>
      </c>
      <c r="I11" s="137">
        <v>74</v>
      </c>
      <c r="J11" s="134">
        <v>1742</v>
      </c>
      <c r="K11" s="135">
        <v>714</v>
      </c>
      <c r="L11" s="138">
        <v>1028</v>
      </c>
      <c r="N11" s="106"/>
      <c r="O11" s="106"/>
      <c r="P11" s="106"/>
    </row>
    <row r="12" spans="1:16" ht="24.95" customHeight="1" thickTop="1" thickBot="1" x14ac:dyDescent="0.25">
      <c r="A12" s="139" t="s">
        <v>5</v>
      </c>
      <c r="B12" s="140">
        <v>7796</v>
      </c>
      <c r="C12" s="141">
        <v>3953</v>
      </c>
      <c r="D12" s="141">
        <v>3843</v>
      </c>
      <c r="E12" s="142" t="s">
        <v>6</v>
      </c>
      <c r="F12" s="140">
        <v>17561</v>
      </c>
      <c r="G12" s="141">
        <v>8534</v>
      </c>
      <c r="H12" s="141">
        <v>9027</v>
      </c>
      <c r="I12" s="142" t="s">
        <v>7</v>
      </c>
      <c r="J12" s="140">
        <v>8677</v>
      </c>
      <c r="K12" s="141">
        <v>3733</v>
      </c>
      <c r="L12" s="143">
        <v>4944</v>
      </c>
      <c r="N12" s="106"/>
      <c r="O12" s="106"/>
      <c r="P12" s="106"/>
    </row>
    <row r="13" spans="1:16" ht="24.95" customHeight="1" x14ac:dyDescent="0.2">
      <c r="A13" s="119">
        <v>5</v>
      </c>
      <c r="B13" s="120">
        <v>1474</v>
      </c>
      <c r="C13" s="171">
        <v>707</v>
      </c>
      <c r="D13" s="171">
        <v>767</v>
      </c>
      <c r="E13" s="123">
        <v>40</v>
      </c>
      <c r="F13" s="120">
        <v>3498</v>
      </c>
      <c r="G13" s="121">
        <v>1668</v>
      </c>
      <c r="H13" s="122">
        <v>1830</v>
      </c>
      <c r="I13" s="123">
        <v>75</v>
      </c>
      <c r="J13" s="120">
        <v>1656</v>
      </c>
      <c r="K13" s="121">
        <v>660</v>
      </c>
      <c r="L13" s="124">
        <v>996</v>
      </c>
      <c r="N13" s="106"/>
      <c r="O13" s="106"/>
      <c r="P13" s="106"/>
    </row>
    <row r="14" spans="1:16" ht="24.95" customHeight="1" x14ac:dyDescent="0.2">
      <c r="A14" s="126">
        <v>6</v>
      </c>
      <c r="B14" s="127">
        <v>1341</v>
      </c>
      <c r="C14" s="171">
        <v>684</v>
      </c>
      <c r="D14" s="171">
        <v>657</v>
      </c>
      <c r="E14" s="130">
        <v>41</v>
      </c>
      <c r="F14" s="127">
        <v>3444</v>
      </c>
      <c r="G14" s="128">
        <v>1654</v>
      </c>
      <c r="H14" s="129">
        <v>1790</v>
      </c>
      <c r="I14" s="130">
        <v>76</v>
      </c>
      <c r="J14" s="127">
        <v>1738</v>
      </c>
      <c r="K14" s="128">
        <v>721</v>
      </c>
      <c r="L14" s="131">
        <v>1017</v>
      </c>
      <c r="N14" s="106"/>
      <c r="O14" s="106"/>
      <c r="P14" s="106"/>
    </row>
    <row r="15" spans="1:16" ht="24.95" customHeight="1" x14ac:dyDescent="0.2">
      <c r="A15" s="126">
        <v>7</v>
      </c>
      <c r="B15" s="127">
        <v>1382</v>
      </c>
      <c r="C15" s="171">
        <v>712</v>
      </c>
      <c r="D15" s="171">
        <v>670</v>
      </c>
      <c r="E15" s="130">
        <v>42</v>
      </c>
      <c r="F15" s="127">
        <v>3403</v>
      </c>
      <c r="G15" s="128">
        <v>1593</v>
      </c>
      <c r="H15" s="129">
        <v>1810</v>
      </c>
      <c r="I15" s="130">
        <v>77</v>
      </c>
      <c r="J15" s="127">
        <v>1600</v>
      </c>
      <c r="K15" s="128">
        <v>657</v>
      </c>
      <c r="L15" s="131">
        <v>943</v>
      </c>
      <c r="N15" s="106"/>
      <c r="O15" s="106"/>
      <c r="P15" s="106"/>
    </row>
    <row r="16" spans="1:16" ht="24.95" customHeight="1" x14ac:dyDescent="0.2">
      <c r="A16" s="126">
        <v>8</v>
      </c>
      <c r="B16" s="127">
        <v>1383</v>
      </c>
      <c r="C16" s="171">
        <v>716</v>
      </c>
      <c r="D16" s="171">
        <v>667</v>
      </c>
      <c r="E16" s="130">
        <v>43</v>
      </c>
      <c r="F16" s="127">
        <v>3298</v>
      </c>
      <c r="G16" s="128">
        <v>1586</v>
      </c>
      <c r="H16" s="129">
        <v>1712</v>
      </c>
      <c r="I16" s="130">
        <v>78</v>
      </c>
      <c r="J16" s="127">
        <v>1424</v>
      </c>
      <c r="K16" s="128">
        <v>566</v>
      </c>
      <c r="L16" s="131">
        <v>858</v>
      </c>
      <c r="N16" s="106"/>
      <c r="O16" s="106"/>
      <c r="P16" s="106"/>
    </row>
    <row r="17" spans="1:16" ht="24.95" customHeight="1" thickBot="1" x14ac:dyDescent="0.25">
      <c r="A17" s="133">
        <v>9</v>
      </c>
      <c r="B17" s="134">
        <v>1321</v>
      </c>
      <c r="C17" s="171">
        <v>638</v>
      </c>
      <c r="D17" s="171">
        <v>683</v>
      </c>
      <c r="E17" s="137">
        <v>44</v>
      </c>
      <c r="F17" s="134">
        <v>3346</v>
      </c>
      <c r="G17" s="135">
        <v>1605</v>
      </c>
      <c r="H17" s="136">
        <v>1741</v>
      </c>
      <c r="I17" s="137">
        <v>79</v>
      </c>
      <c r="J17" s="134">
        <v>1477</v>
      </c>
      <c r="K17" s="135">
        <v>596</v>
      </c>
      <c r="L17" s="138">
        <v>881</v>
      </c>
      <c r="N17" s="106"/>
      <c r="O17" s="106"/>
      <c r="P17" s="106"/>
    </row>
    <row r="18" spans="1:16" ht="24.95" customHeight="1" thickTop="1" thickBot="1" x14ac:dyDescent="0.25">
      <c r="A18" s="139" t="s">
        <v>8</v>
      </c>
      <c r="B18" s="140">
        <v>6901</v>
      </c>
      <c r="C18" s="141">
        <v>3457</v>
      </c>
      <c r="D18" s="141">
        <v>3444</v>
      </c>
      <c r="E18" s="142" t="s">
        <v>9</v>
      </c>
      <c r="F18" s="140">
        <v>16989</v>
      </c>
      <c r="G18" s="141">
        <v>8106</v>
      </c>
      <c r="H18" s="141">
        <v>8883</v>
      </c>
      <c r="I18" s="142" t="s">
        <v>10</v>
      </c>
      <c r="J18" s="140">
        <v>7895</v>
      </c>
      <c r="K18" s="141">
        <v>3200</v>
      </c>
      <c r="L18" s="143">
        <v>4695</v>
      </c>
      <c r="N18" s="106"/>
      <c r="O18" s="106"/>
      <c r="P18" s="106"/>
    </row>
    <row r="19" spans="1:16" ht="24.95" customHeight="1" x14ac:dyDescent="0.2">
      <c r="A19" s="119">
        <v>10</v>
      </c>
      <c r="B19" s="120">
        <v>1328</v>
      </c>
      <c r="C19" s="171">
        <v>678</v>
      </c>
      <c r="D19" s="171">
        <v>650</v>
      </c>
      <c r="E19" s="123">
        <v>45</v>
      </c>
      <c r="F19" s="120">
        <v>2742</v>
      </c>
      <c r="G19" s="121">
        <v>1309</v>
      </c>
      <c r="H19" s="122">
        <v>1433</v>
      </c>
      <c r="I19" s="123">
        <v>80</v>
      </c>
      <c r="J19" s="120">
        <v>1328</v>
      </c>
      <c r="K19" s="121">
        <v>518</v>
      </c>
      <c r="L19" s="124">
        <v>810</v>
      </c>
      <c r="N19" s="106"/>
      <c r="O19" s="106"/>
      <c r="P19" s="106"/>
    </row>
    <row r="20" spans="1:16" ht="24.95" customHeight="1" x14ac:dyDescent="0.2">
      <c r="A20" s="126">
        <v>11</v>
      </c>
      <c r="B20" s="127">
        <v>1396</v>
      </c>
      <c r="C20" s="171">
        <v>682</v>
      </c>
      <c r="D20" s="171">
        <v>714</v>
      </c>
      <c r="E20" s="130">
        <v>46</v>
      </c>
      <c r="F20" s="127">
        <v>3020</v>
      </c>
      <c r="G20" s="128">
        <v>1388</v>
      </c>
      <c r="H20" s="129">
        <v>1632</v>
      </c>
      <c r="I20" s="130">
        <v>81</v>
      </c>
      <c r="J20" s="127">
        <v>1284</v>
      </c>
      <c r="K20" s="128">
        <v>469</v>
      </c>
      <c r="L20" s="131">
        <v>815</v>
      </c>
      <c r="N20" s="106"/>
      <c r="O20" s="106"/>
      <c r="P20" s="106"/>
    </row>
    <row r="21" spans="1:16" ht="24.95" customHeight="1" x14ac:dyDescent="0.2">
      <c r="A21" s="126">
        <v>12</v>
      </c>
      <c r="B21" s="127">
        <v>1370</v>
      </c>
      <c r="C21" s="171">
        <v>701</v>
      </c>
      <c r="D21" s="171">
        <v>669</v>
      </c>
      <c r="E21" s="130">
        <v>47</v>
      </c>
      <c r="F21" s="127">
        <v>2965</v>
      </c>
      <c r="G21" s="128">
        <v>1466</v>
      </c>
      <c r="H21" s="129">
        <v>1499</v>
      </c>
      <c r="I21" s="130">
        <v>82</v>
      </c>
      <c r="J21" s="127">
        <v>1197</v>
      </c>
      <c r="K21" s="128">
        <v>415</v>
      </c>
      <c r="L21" s="131">
        <v>782</v>
      </c>
      <c r="N21" s="106"/>
      <c r="O21" s="106"/>
      <c r="P21" s="106"/>
    </row>
    <row r="22" spans="1:16" ht="24.95" customHeight="1" x14ac:dyDescent="0.2">
      <c r="A22" s="126">
        <v>13</v>
      </c>
      <c r="B22" s="127">
        <v>1325</v>
      </c>
      <c r="C22" s="171">
        <v>684</v>
      </c>
      <c r="D22" s="171">
        <v>641</v>
      </c>
      <c r="E22" s="130">
        <v>48</v>
      </c>
      <c r="F22" s="127">
        <v>2779</v>
      </c>
      <c r="G22" s="128">
        <v>1336</v>
      </c>
      <c r="H22" s="129">
        <v>1443</v>
      </c>
      <c r="I22" s="130">
        <v>83</v>
      </c>
      <c r="J22" s="127">
        <v>1159</v>
      </c>
      <c r="K22" s="128">
        <v>409</v>
      </c>
      <c r="L22" s="131">
        <v>750</v>
      </c>
      <c r="N22" s="106"/>
      <c r="O22" s="106"/>
      <c r="P22" s="106"/>
    </row>
    <row r="23" spans="1:16" ht="24.95" customHeight="1" thickBot="1" x14ac:dyDescent="0.25">
      <c r="A23" s="133">
        <v>14</v>
      </c>
      <c r="B23" s="134">
        <v>1300</v>
      </c>
      <c r="C23" s="171">
        <v>684</v>
      </c>
      <c r="D23" s="171">
        <v>616</v>
      </c>
      <c r="E23" s="137">
        <v>49</v>
      </c>
      <c r="F23" s="134">
        <v>2642</v>
      </c>
      <c r="G23" s="135">
        <v>1343</v>
      </c>
      <c r="H23" s="136">
        <v>1299</v>
      </c>
      <c r="I23" s="137">
        <v>84</v>
      </c>
      <c r="J23" s="134">
        <v>990</v>
      </c>
      <c r="K23" s="135">
        <v>339</v>
      </c>
      <c r="L23" s="138">
        <v>651</v>
      </c>
      <c r="N23" s="106"/>
      <c r="O23" s="106"/>
      <c r="P23" s="106"/>
    </row>
    <row r="24" spans="1:16" ht="24.95" customHeight="1" thickTop="1" thickBot="1" x14ac:dyDescent="0.25">
      <c r="A24" s="144" t="s">
        <v>11</v>
      </c>
      <c r="B24" s="140">
        <v>6719</v>
      </c>
      <c r="C24" s="141">
        <v>3429</v>
      </c>
      <c r="D24" s="141">
        <v>3290</v>
      </c>
      <c r="E24" s="142" t="s">
        <v>12</v>
      </c>
      <c r="F24" s="140">
        <v>14148</v>
      </c>
      <c r="G24" s="141">
        <v>6842</v>
      </c>
      <c r="H24" s="141">
        <v>7306</v>
      </c>
      <c r="I24" s="142" t="s">
        <v>13</v>
      </c>
      <c r="J24" s="140">
        <v>5958</v>
      </c>
      <c r="K24" s="141">
        <v>2150</v>
      </c>
      <c r="L24" s="143">
        <v>3808</v>
      </c>
      <c r="N24" s="106"/>
      <c r="O24" s="106"/>
      <c r="P24" s="106"/>
    </row>
    <row r="25" spans="1:16" ht="24.95" customHeight="1" x14ac:dyDescent="0.2">
      <c r="A25" s="119">
        <v>15</v>
      </c>
      <c r="B25" s="120">
        <v>1245</v>
      </c>
      <c r="C25" s="171">
        <v>629</v>
      </c>
      <c r="D25" s="171">
        <v>616</v>
      </c>
      <c r="E25" s="123">
        <v>50</v>
      </c>
      <c r="F25" s="120">
        <v>2631</v>
      </c>
      <c r="G25" s="121">
        <v>1286</v>
      </c>
      <c r="H25" s="122">
        <v>1345</v>
      </c>
      <c r="I25" s="123">
        <v>85</v>
      </c>
      <c r="J25" s="120">
        <v>966</v>
      </c>
      <c r="K25" s="121">
        <v>344</v>
      </c>
      <c r="L25" s="124">
        <v>622</v>
      </c>
      <c r="N25" s="106"/>
      <c r="O25" s="106"/>
      <c r="P25" s="106"/>
    </row>
    <row r="26" spans="1:16" ht="24.95" customHeight="1" x14ac:dyDescent="0.2">
      <c r="A26" s="126">
        <v>16</v>
      </c>
      <c r="B26" s="127">
        <v>1289</v>
      </c>
      <c r="C26" s="171">
        <v>640</v>
      </c>
      <c r="D26" s="171">
        <v>649</v>
      </c>
      <c r="E26" s="130">
        <v>51</v>
      </c>
      <c r="F26" s="127">
        <v>2362</v>
      </c>
      <c r="G26" s="128">
        <v>1124</v>
      </c>
      <c r="H26" s="129">
        <v>1238</v>
      </c>
      <c r="I26" s="130">
        <v>86</v>
      </c>
      <c r="J26" s="127">
        <v>872</v>
      </c>
      <c r="K26" s="128">
        <v>296</v>
      </c>
      <c r="L26" s="131">
        <v>576</v>
      </c>
      <c r="N26" s="106"/>
      <c r="O26" s="106"/>
      <c r="P26" s="106"/>
    </row>
    <row r="27" spans="1:16" ht="24.95" customHeight="1" x14ac:dyDescent="0.2">
      <c r="A27" s="126">
        <v>17</v>
      </c>
      <c r="B27" s="127">
        <v>1258</v>
      </c>
      <c r="C27" s="171">
        <v>604</v>
      </c>
      <c r="D27" s="171">
        <v>654</v>
      </c>
      <c r="E27" s="130">
        <v>52</v>
      </c>
      <c r="F27" s="127">
        <v>2366</v>
      </c>
      <c r="G27" s="128">
        <v>1132</v>
      </c>
      <c r="H27" s="129">
        <v>1234</v>
      </c>
      <c r="I27" s="130">
        <v>87</v>
      </c>
      <c r="J27" s="127">
        <v>748</v>
      </c>
      <c r="K27" s="128">
        <v>246</v>
      </c>
      <c r="L27" s="131">
        <v>502</v>
      </c>
      <c r="N27" s="106"/>
      <c r="O27" s="106"/>
      <c r="P27" s="106"/>
    </row>
    <row r="28" spans="1:16" ht="24.95" customHeight="1" x14ac:dyDescent="0.2">
      <c r="A28" s="126">
        <v>18</v>
      </c>
      <c r="B28" s="127">
        <v>1298</v>
      </c>
      <c r="C28" s="171">
        <v>652</v>
      </c>
      <c r="D28" s="171">
        <v>646</v>
      </c>
      <c r="E28" s="130">
        <v>53</v>
      </c>
      <c r="F28" s="127">
        <v>2284</v>
      </c>
      <c r="G28" s="128">
        <v>1145</v>
      </c>
      <c r="H28" s="129">
        <v>1139</v>
      </c>
      <c r="I28" s="130">
        <v>88</v>
      </c>
      <c r="J28" s="127">
        <v>646</v>
      </c>
      <c r="K28" s="128">
        <v>165</v>
      </c>
      <c r="L28" s="131">
        <v>481</v>
      </c>
      <c r="N28" s="106"/>
      <c r="O28" s="106"/>
      <c r="P28" s="106"/>
    </row>
    <row r="29" spans="1:16" ht="24.95" customHeight="1" thickBot="1" x14ac:dyDescent="0.25">
      <c r="A29" s="133">
        <v>19</v>
      </c>
      <c r="B29" s="134">
        <v>1519</v>
      </c>
      <c r="C29" s="171">
        <v>765</v>
      </c>
      <c r="D29" s="171">
        <v>754</v>
      </c>
      <c r="E29" s="137">
        <v>54</v>
      </c>
      <c r="F29" s="134">
        <v>2127</v>
      </c>
      <c r="G29" s="135">
        <v>1070</v>
      </c>
      <c r="H29" s="136">
        <v>1057</v>
      </c>
      <c r="I29" s="137">
        <v>89</v>
      </c>
      <c r="J29" s="134">
        <v>552</v>
      </c>
      <c r="K29" s="135">
        <v>150</v>
      </c>
      <c r="L29" s="138">
        <v>402</v>
      </c>
      <c r="N29" s="106"/>
      <c r="O29" s="106"/>
      <c r="P29" s="106"/>
    </row>
    <row r="30" spans="1:16" ht="24.95" customHeight="1" thickTop="1" thickBot="1" x14ac:dyDescent="0.25">
      <c r="A30" s="144" t="s">
        <v>14</v>
      </c>
      <c r="B30" s="140">
        <v>6609</v>
      </c>
      <c r="C30" s="141">
        <v>3290</v>
      </c>
      <c r="D30" s="141">
        <v>3319</v>
      </c>
      <c r="E30" s="142" t="s">
        <v>15</v>
      </c>
      <c r="F30" s="140">
        <v>11770</v>
      </c>
      <c r="G30" s="141">
        <v>5757</v>
      </c>
      <c r="H30" s="141">
        <v>6013</v>
      </c>
      <c r="I30" s="142" t="s">
        <v>16</v>
      </c>
      <c r="J30" s="140">
        <v>3784</v>
      </c>
      <c r="K30" s="141">
        <v>1201</v>
      </c>
      <c r="L30" s="143">
        <v>2583</v>
      </c>
      <c r="N30" s="106"/>
      <c r="O30" s="106"/>
      <c r="P30" s="106"/>
    </row>
    <row r="31" spans="1:16" ht="24.95" customHeight="1" x14ac:dyDescent="0.2">
      <c r="A31" s="119">
        <v>20</v>
      </c>
      <c r="B31" s="120">
        <v>1688</v>
      </c>
      <c r="C31" s="171">
        <v>895</v>
      </c>
      <c r="D31" s="171">
        <v>793</v>
      </c>
      <c r="E31" s="123">
        <v>55</v>
      </c>
      <c r="F31" s="120">
        <v>2110</v>
      </c>
      <c r="G31" s="121">
        <v>1027</v>
      </c>
      <c r="H31" s="122">
        <v>1083</v>
      </c>
      <c r="I31" s="123">
        <v>90</v>
      </c>
      <c r="J31" s="120">
        <v>527</v>
      </c>
      <c r="K31" s="121">
        <v>130</v>
      </c>
      <c r="L31" s="124">
        <v>397</v>
      </c>
      <c r="N31" s="106"/>
      <c r="O31" s="106"/>
      <c r="P31" s="106"/>
    </row>
    <row r="32" spans="1:16" ht="24.95" customHeight="1" x14ac:dyDescent="0.2">
      <c r="A32" s="126">
        <v>21</v>
      </c>
      <c r="B32" s="127">
        <v>1924</v>
      </c>
      <c r="C32" s="171">
        <v>1045</v>
      </c>
      <c r="D32" s="171">
        <v>879</v>
      </c>
      <c r="E32" s="130">
        <v>56</v>
      </c>
      <c r="F32" s="127">
        <v>1982</v>
      </c>
      <c r="G32" s="128">
        <v>988</v>
      </c>
      <c r="H32" s="129">
        <v>994</v>
      </c>
      <c r="I32" s="130">
        <v>91</v>
      </c>
      <c r="J32" s="127">
        <v>418</v>
      </c>
      <c r="K32" s="128">
        <v>95</v>
      </c>
      <c r="L32" s="131">
        <v>323</v>
      </c>
      <c r="N32" s="106"/>
      <c r="O32" s="106"/>
      <c r="P32" s="106"/>
    </row>
    <row r="33" spans="1:16" ht="24.95" customHeight="1" x14ac:dyDescent="0.2">
      <c r="A33" s="126">
        <v>22</v>
      </c>
      <c r="B33" s="127">
        <v>2334</v>
      </c>
      <c r="C33" s="171">
        <v>1260</v>
      </c>
      <c r="D33" s="171">
        <v>1074</v>
      </c>
      <c r="E33" s="130">
        <v>57</v>
      </c>
      <c r="F33" s="127">
        <v>2021</v>
      </c>
      <c r="G33" s="128">
        <v>1024</v>
      </c>
      <c r="H33" s="129">
        <v>997</v>
      </c>
      <c r="I33" s="130">
        <v>92</v>
      </c>
      <c r="J33" s="127">
        <v>365</v>
      </c>
      <c r="K33" s="128">
        <v>76</v>
      </c>
      <c r="L33" s="131">
        <v>289</v>
      </c>
      <c r="N33" s="106"/>
      <c r="O33" s="106"/>
      <c r="P33" s="106"/>
    </row>
    <row r="34" spans="1:16" ht="24.95" customHeight="1" x14ac:dyDescent="0.2">
      <c r="A34" s="126">
        <v>23</v>
      </c>
      <c r="B34" s="127">
        <v>2540</v>
      </c>
      <c r="C34" s="171">
        <v>1316</v>
      </c>
      <c r="D34" s="171">
        <v>1224</v>
      </c>
      <c r="E34" s="130">
        <v>58</v>
      </c>
      <c r="F34" s="127">
        <v>2006</v>
      </c>
      <c r="G34" s="128">
        <v>965</v>
      </c>
      <c r="H34" s="129">
        <v>1041</v>
      </c>
      <c r="I34" s="130">
        <v>93</v>
      </c>
      <c r="J34" s="127">
        <v>242</v>
      </c>
      <c r="K34" s="128">
        <v>57</v>
      </c>
      <c r="L34" s="131">
        <v>185</v>
      </c>
      <c r="N34" s="106"/>
      <c r="O34" s="106"/>
      <c r="P34" s="106"/>
    </row>
    <row r="35" spans="1:16" ht="24.95" customHeight="1" thickBot="1" x14ac:dyDescent="0.25">
      <c r="A35" s="133">
        <v>24</v>
      </c>
      <c r="B35" s="134">
        <v>2706</v>
      </c>
      <c r="C35" s="171">
        <v>1362</v>
      </c>
      <c r="D35" s="171">
        <v>1344</v>
      </c>
      <c r="E35" s="137">
        <v>59</v>
      </c>
      <c r="F35" s="134">
        <v>2129</v>
      </c>
      <c r="G35" s="135">
        <v>1016</v>
      </c>
      <c r="H35" s="136">
        <v>1113</v>
      </c>
      <c r="I35" s="137">
        <v>94</v>
      </c>
      <c r="J35" s="134">
        <v>203</v>
      </c>
      <c r="K35" s="135">
        <v>58</v>
      </c>
      <c r="L35" s="138">
        <v>145</v>
      </c>
      <c r="N35" s="106"/>
      <c r="O35" s="106"/>
      <c r="P35" s="106"/>
    </row>
    <row r="36" spans="1:16" ht="24.95" customHeight="1" thickTop="1" thickBot="1" x14ac:dyDescent="0.25">
      <c r="A36" s="144" t="s">
        <v>17</v>
      </c>
      <c r="B36" s="140">
        <v>11192</v>
      </c>
      <c r="C36" s="141">
        <v>5878</v>
      </c>
      <c r="D36" s="141">
        <v>5314</v>
      </c>
      <c r="E36" s="142" t="s">
        <v>18</v>
      </c>
      <c r="F36" s="140">
        <v>10248</v>
      </c>
      <c r="G36" s="141">
        <v>5020</v>
      </c>
      <c r="H36" s="141">
        <v>5228</v>
      </c>
      <c r="I36" s="142" t="s">
        <v>19</v>
      </c>
      <c r="J36" s="140">
        <v>1755</v>
      </c>
      <c r="K36" s="141">
        <v>416</v>
      </c>
      <c r="L36" s="143">
        <v>1339</v>
      </c>
      <c r="N36" s="106"/>
      <c r="O36" s="106"/>
      <c r="P36" s="106"/>
    </row>
    <row r="37" spans="1:16" ht="24.95" customHeight="1" x14ac:dyDescent="0.2">
      <c r="A37" s="119">
        <v>25</v>
      </c>
      <c r="B37" s="120">
        <v>2779</v>
      </c>
      <c r="C37" s="171">
        <v>1403</v>
      </c>
      <c r="D37" s="171">
        <v>1376</v>
      </c>
      <c r="E37" s="123">
        <v>60</v>
      </c>
      <c r="F37" s="120">
        <v>2123</v>
      </c>
      <c r="G37" s="121">
        <v>1058</v>
      </c>
      <c r="H37" s="122">
        <v>1065</v>
      </c>
      <c r="I37" s="123">
        <v>95</v>
      </c>
      <c r="J37" s="120">
        <v>154</v>
      </c>
      <c r="K37" s="121">
        <v>40</v>
      </c>
      <c r="L37" s="124">
        <v>114</v>
      </c>
      <c r="N37" s="106"/>
      <c r="O37" s="106"/>
      <c r="P37" s="106"/>
    </row>
    <row r="38" spans="1:16" ht="24.95" customHeight="1" x14ac:dyDescent="0.2">
      <c r="A38" s="126">
        <v>26</v>
      </c>
      <c r="B38" s="127">
        <v>2919</v>
      </c>
      <c r="C38" s="171">
        <v>1488</v>
      </c>
      <c r="D38" s="171">
        <v>1431</v>
      </c>
      <c r="E38" s="130">
        <v>61</v>
      </c>
      <c r="F38" s="127">
        <v>2345</v>
      </c>
      <c r="G38" s="128">
        <v>1121</v>
      </c>
      <c r="H38" s="129">
        <v>1224</v>
      </c>
      <c r="I38" s="130">
        <v>96</v>
      </c>
      <c r="J38" s="127">
        <v>135</v>
      </c>
      <c r="K38" s="128">
        <v>36</v>
      </c>
      <c r="L38" s="131">
        <v>99</v>
      </c>
      <c r="N38" s="106"/>
      <c r="O38" s="106"/>
      <c r="P38" s="106"/>
    </row>
    <row r="39" spans="1:16" ht="24.95" customHeight="1" x14ac:dyDescent="0.2">
      <c r="A39" s="126">
        <v>27</v>
      </c>
      <c r="B39" s="127">
        <v>3268</v>
      </c>
      <c r="C39" s="171">
        <v>1693</v>
      </c>
      <c r="D39" s="171">
        <v>1575</v>
      </c>
      <c r="E39" s="130">
        <v>62</v>
      </c>
      <c r="F39" s="127">
        <v>2586</v>
      </c>
      <c r="G39" s="128">
        <v>1223</v>
      </c>
      <c r="H39" s="129">
        <v>1363</v>
      </c>
      <c r="I39" s="130">
        <v>97</v>
      </c>
      <c r="J39" s="127">
        <v>99</v>
      </c>
      <c r="K39" s="128">
        <v>30</v>
      </c>
      <c r="L39" s="131">
        <v>69</v>
      </c>
      <c r="N39" s="106"/>
      <c r="O39" s="106"/>
      <c r="P39" s="106"/>
    </row>
    <row r="40" spans="1:16" ht="24.95" customHeight="1" x14ac:dyDescent="0.2">
      <c r="A40" s="126">
        <v>28</v>
      </c>
      <c r="B40" s="127">
        <v>3218</v>
      </c>
      <c r="C40" s="171">
        <v>1548</v>
      </c>
      <c r="D40" s="171">
        <v>1670</v>
      </c>
      <c r="E40" s="130">
        <v>63</v>
      </c>
      <c r="F40" s="127">
        <v>2702</v>
      </c>
      <c r="G40" s="128">
        <v>1358</v>
      </c>
      <c r="H40" s="129">
        <v>1344</v>
      </c>
      <c r="I40" s="130">
        <v>98</v>
      </c>
      <c r="J40" s="127">
        <v>80</v>
      </c>
      <c r="K40" s="128">
        <v>16</v>
      </c>
      <c r="L40" s="131">
        <v>64</v>
      </c>
      <c r="N40" s="106"/>
      <c r="O40" s="106"/>
      <c r="P40" s="106"/>
    </row>
    <row r="41" spans="1:16" ht="24.95" customHeight="1" thickBot="1" x14ac:dyDescent="0.25">
      <c r="A41" s="133">
        <v>29</v>
      </c>
      <c r="B41" s="134">
        <v>3290</v>
      </c>
      <c r="C41" s="171">
        <v>1639</v>
      </c>
      <c r="D41" s="171">
        <v>1651</v>
      </c>
      <c r="E41" s="137">
        <v>64</v>
      </c>
      <c r="F41" s="134">
        <v>2953</v>
      </c>
      <c r="G41" s="135">
        <v>1464</v>
      </c>
      <c r="H41" s="136">
        <v>1489</v>
      </c>
      <c r="I41" s="137">
        <v>99</v>
      </c>
      <c r="J41" s="134">
        <v>59</v>
      </c>
      <c r="K41" s="135">
        <v>10</v>
      </c>
      <c r="L41" s="138">
        <v>49</v>
      </c>
      <c r="N41" s="106"/>
      <c r="O41" s="106"/>
      <c r="P41" s="106"/>
    </row>
    <row r="42" spans="1:16" ht="24.95" customHeight="1" thickTop="1" thickBot="1" x14ac:dyDescent="0.25">
      <c r="A42" s="144" t="s">
        <v>20</v>
      </c>
      <c r="B42" s="140">
        <v>15474</v>
      </c>
      <c r="C42" s="141">
        <v>7771</v>
      </c>
      <c r="D42" s="141">
        <v>7703</v>
      </c>
      <c r="E42" s="142" t="s">
        <v>21</v>
      </c>
      <c r="F42" s="140">
        <v>12709</v>
      </c>
      <c r="G42" s="141">
        <v>6224</v>
      </c>
      <c r="H42" s="141">
        <v>6485</v>
      </c>
      <c r="I42" s="142" t="s">
        <v>22</v>
      </c>
      <c r="J42" s="140">
        <v>527</v>
      </c>
      <c r="K42" s="141">
        <v>132</v>
      </c>
      <c r="L42" s="143">
        <v>395</v>
      </c>
      <c r="N42" s="106"/>
      <c r="O42" s="106"/>
      <c r="P42" s="106"/>
    </row>
    <row r="43" spans="1:16" ht="24.95" customHeight="1" x14ac:dyDescent="0.2">
      <c r="A43" s="119">
        <v>30</v>
      </c>
      <c r="B43" s="120">
        <v>3295</v>
      </c>
      <c r="C43" s="171">
        <v>1621</v>
      </c>
      <c r="D43" s="171">
        <v>1674</v>
      </c>
      <c r="E43" s="123">
        <v>65</v>
      </c>
      <c r="F43" s="120">
        <v>2227</v>
      </c>
      <c r="G43" s="121">
        <v>1029</v>
      </c>
      <c r="H43" s="122">
        <v>1198</v>
      </c>
      <c r="I43" s="123">
        <v>100</v>
      </c>
      <c r="J43" s="120">
        <v>18</v>
      </c>
      <c r="K43" s="121">
        <v>3</v>
      </c>
      <c r="L43" s="124">
        <v>15</v>
      </c>
      <c r="N43" s="106"/>
      <c r="O43" s="106"/>
      <c r="P43" s="106"/>
    </row>
    <row r="44" spans="1:16" ht="24.95" customHeight="1" x14ac:dyDescent="0.2">
      <c r="A44" s="126">
        <v>31</v>
      </c>
      <c r="B44" s="127">
        <v>3310</v>
      </c>
      <c r="C44" s="171">
        <v>1655</v>
      </c>
      <c r="D44" s="171">
        <v>1655</v>
      </c>
      <c r="E44" s="130">
        <v>66</v>
      </c>
      <c r="F44" s="127">
        <v>1543</v>
      </c>
      <c r="G44" s="128">
        <v>726</v>
      </c>
      <c r="H44" s="129">
        <v>817</v>
      </c>
      <c r="I44" s="130">
        <v>101</v>
      </c>
      <c r="J44" s="127">
        <v>20</v>
      </c>
      <c r="K44" s="128">
        <v>5</v>
      </c>
      <c r="L44" s="131">
        <v>15</v>
      </c>
      <c r="N44" s="172"/>
      <c r="O44" s="106"/>
      <c r="P44" s="106"/>
    </row>
    <row r="45" spans="1:16" ht="24.95" customHeight="1" x14ac:dyDescent="0.2">
      <c r="A45" s="126">
        <v>32</v>
      </c>
      <c r="B45" s="127">
        <v>3472</v>
      </c>
      <c r="C45" s="171">
        <v>1757</v>
      </c>
      <c r="D45" s="171">
        <v>1715</v>
      </c>
      <c r="E45" s="130">
        <v>67</v>
      </c>
      <c r="F45" s="127">
        <v>1769</v>
      </c>
      <c r="G45" s="128">
        <v>859</v>
      </c>
      <c r="H45" s="129">
        <v>910</v>
      </c>
      <c r="I45" s="130">
        <v>102</v>
      </c>
      <c r="J45" s="127">
        <v>15</v>
      </c>
      <c r="K45" s="128">
        <v>1</v>
      </c>
      <c r="L45" s="131">
        <v>14</v>
      </c>
      <c r="N45" s="106"/>
      <c r="O45" s="106"/>
      <c r="P45" s="106"/>
    </row>
    <row r="46" spans="1:16" ht="24.95" customHeight="1" x14ac:dyDescent="0.2">
      <c r="A46" s="126">
        <v>33</v>
      </c>
      <c r="B46" s="127">
        <v>3402</v>
      </c>
      <c r="C46" s="171">
        <v>1638</v>
      </c>
      <c r="D46" s="171">
        <v>1764</v>
      </c>
      <c r="E46" s="130">
        <v>68</v>
      </c>
      <c r="F46" s="127">
        <v>2107</v>
      </c>
      <c r="G46" s="128">
        <v>977</v>
      </c>
      <c r="H46" s="129">
        <v>1130</v>
      </c>
      <c r="I46" s="130">
        <v>103</v>
      </c>
      <c r="J46" s="127">
        <v>11</v>
      </c>
      <c r="K46" s="128">
        <v>0</v>
      </c>
      <c r="L46" s="131">
        <v>11</v>
      </c>
      <c r="N46" s="106"/>
      <c r="O46" s="106"/>
      <c r="P46" s="106"/>
    </row>
    <row r="47" spans="1:16" ht="24.95" customHeight="1" thickBot="1" x14ac:dyDescent="0.25">
      <c r="A47" s="133">
        <v>34</v>
      </c>
      <c r="B47" s="134">
        <v>3562</v>
      </c>
      <c r="C47" s="171">
        <v>1753</v>
      </c>
      <c r="D47" s="171">
        <v>1809</v>
      </c>
      <c r="E47" s="137">
        <v>69</v>
      </c>
      <c r="F47" s="134">
        <v>1904</v>
      </c>
      <c r="G47" s="135">
        <v>901</v>
      </c>
      <c r="H47" s="136">
        <v>1003</v>
      </c>
      <c r="I47" s="130" t="s">
        <v>51</v>
      </c>
      <c r="J47" s="127">
        <v>8</v>
      </c>
      <c r="K47" s="128">
        <v>0</v>
      </c>
      <c r="L47" s="131">
        <v>8</v>
      </c>
      <c r="N47" s="106"/>
      <c r="O47" s="106"/>
      <c r="P47" s="106"/>
    </row>
    <row r="48" spans="1:16" ht="24.95" customHeight="1" thickTop="1" thickBot="1" x14ac:dyDescent="0.25">
      <c r="A48" s="144" t="s">
        <v>24</v>
      </c>
      <c r="B48" s="140">
        <v>17041</v>
      </c>
      <c r="C48" s="141">
        <v>8424</v>
      </c>
      <c r="D48" s="141">
        <v>8617</v>
      </c>
      <c r="E48" s="142" t="s">
        <v>25</v>
      </c>
      <c r="F48" s="140">
        <v>9550</v>
      </c>
      <c r="G48" s="141">
        <v>4492</v>
      </c>
      <c r="H48" s="143">
        <v>5058</v>
      </c>
      <c r="I48" s="145" t="s">
        <v>26</v>
      </c>
      <c r="J48" s="140">
        <v>72</v>
      </c>
      <c r="K48" s="141">
        <v>9</v>
      </c>
      <c r="L48" s="143">
        <v>63</v>
      </c>
      <c r="O48" s="106"/>
      <c r="P48" s="173"/>
    </row>
    <row r="49" spans="1:16" ht="31.5" customHeight="1" thickBot="1" x14ac:dyDescent="0.3">
      <c r="A49" s="109"/>
      <c r="B49" s="146"/>
      <c r="C49" s="146"/>
      <c r="D49" s="147" t="s">
        <v>27</v>
      </c>
      <c r="E49" s="146"/>
      <c r="F49" s="146"/>
      <c r="G49" s="146"/>
      <c r="H49" s="146"/>
      <c r="P49" s="106"/>
    </row>
    <row r="50" spans="1:16" s="174" customFormat="1" ht="23.25" customHeight="1" thickBot="1" x14ac:dyDescent="0.25">
      <c r="A50" s="111" t="s">
        <v>28</v>
      </c>
      <c r="B50" s="112" t="s">
        <v>1</v>
      </c>
      <c r="C50" s="113" t="s">
        <v>2</v>
      </c>
      <c r="D50" s="148" t="s">
        <v>3</v>
      </c>
      <c r="E50" s="149" t="s">
        <v>28</v>
      </c>
      <c r="F50" s="112" t="s">
        <v>1</v>
      </c>
      <c r="G50" s="113" t="s">
        <v>2</v>
      </c>
      <c r="H50" s="148" t="s">
        <v>3</v>
      </c>
      <c r="I50" s="149" t="s">
        <v>28</v>
      </c>
      <c r="J50" s="112" t="s">
        <v>1</v>
      </c>
      <c r="K50" s="113" t="s">
        <v>2</v>
      </c>
      <c r="L50" s="150" t="s">
        <v>3</v>
      </c>
      <c r="P50" s="106"/>
    </row>
    <row r="51" spans="1:16" ht="34.5" customHeight="1" x14ac:dyDescent="0.2">
      <c r="A51" s="151" t="s">
        <v>29</v>
      </c>
      <c r="B51" s="152">
        <v>21416</v>
      </c>
      <c r="C51" s="153">
        <v>10839</v>
      </c>
      <c r="D51" s="154">
        <v>10577</v>
      </c>
      <c r="E51" s="155" t="s">
        <v>30</v>
      </c>
      <c r="F51" s="152">
        <v>133741</v>
      </c>
      <c r="G51" s="153">
        <v>65846</v>
      </c>
      <c r="H51" s="154">
        <v>67895</v>
      </c>
      <c r="I51" s="156" t="s">
        <v>52</v>
      </c>
      <c r="J51" s="157">
        <v>38218</v>
      </c>
      <c r="K51" s="158">
        <v>15333</v>
      </c>
      <c r="L51" s="159">
        <v>22885</v>
      </c>
      <c r="P51" s="106"/>
    </row>
    <row r="52" spans="1:16" ht="30" customHeight="1" thickBot="1" x14ac:dyDescent="0.25">
      <c r="A52" s="160" t="s">
        <v>32</v>
      </c>
      <c r="B52" s="161">
        <v>0.11074854557207499</v>
      </c>
      <c r="C52" s="162">
        <v>0.11779217109695929</v>
      </c>
      <c r="D52" s="163">
        <v>0.10435391734167349</v>
      </c>
      <c r="E52" s="164" t="s">
        <v>32</v>
      </c>
      <c r="F52" s="161">
        <v>0.69161473820297348</v>
      </c>
      <c r="G52" s="162">
        <v>0.7155773870329718</v>
      </c>
      <c r="H52" s="163">
        <v>0.66985999980267763</v>
      </c>
      <c r="I52" s="164" t="s">
        <v>32</v>
      </c>
      <c r="J52" s="161">
        <v>0.19763671622495152</v>
      </c>
      <c r="K52" s="162">
        <v>0.1666304418700689</v>
      </c>
      <c r="L52" s="165">
        <v>0.22578608285564886</v>
      </c>
      <c r="P52" s="106"/>
    </row>
    <row r="53" spans="1:16" ht="29.25" customHeight="1" x14ac:dyDescent="0.2">
      <c r="A53" s="110"/>
      <c r="B53" s="110"/>
      <c r="C53" s="110"/>
      <c r="D53" s="110"/>
      <c r="E53" s="110"/>
      <c r="F53" s="106"/>
      <c r="H53" s="110"/>
      <c r="I53" s="175" t="s">
        <v>53</v>
      </c>
      <c r="J53" s="106" t="s">
        <v>45</v>
      </c>
      <c r="K53" s="110"/>
      <c r="L53" s="110"/>
      <c r="P53" s="173"/>
    </row>
    <row r="54" spans="1:16" ht="29.25" customHeight="1" x14ac:dyDescent="0.25">
      <c r="E54" s="176"/>
      <c r="F54" s="177"/>
      <c r="G54" s="177"/>
      <c r="H54" s="177"/>
      <c r="I54" s="177"/>
      <c r="J54" s="177"/>
      <c r="K54" s="177"/>
      <c r="L54" s="178" t="s">
        <v>54</v>
      </c>
      <c r="P54" s="173"/>
    </row>
    <row r="56" spans="1:16" ht="18.75" x14ac:dyDescent="0.15">
      <c r="K56" s="228" t="s">
        <v>47</v>
      </c>
      <c r="L56" s="229"/>
      <c r="P56" s="174"/>
    </row>
    <row r="57" spans="1:16" ht="18.75" x14ac:dyDescent="0.15">
      <c r="K57" s="169">
        <v>43.391720749838399</v>
      </c>
      <c r="L57" s="170" t="s">
        <v>48</v>
      </c>
    </row>
  </sheetData>
  <mergeCells count="4">
    <mergeCell ref="J4:L4"/>
    <mergeCell ref="E6:H6"/>
    <mergeCell ref="I6:L6"/>
    <mergeCell ref="K56:L56"/>
  </mergeCells>
  <phoneticPr fontId="2"/>
  <hyperlinks>
    <hyperlink ref="A54" r:id="rId1" display="http://www.city.bunkyo.tokyo.jp/profile/toukei/zinko.html"/>
  </hyperlinks>
  <pageMargins left="0.78740157480314965" right="0.59055118110236227" top="0.78740157480314965" bottom="0.19685039370078741" header="0.51181102362204722" footer="0.51181102362204722"/>
  <pageSetup paperSize="9" scale="5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7"/>
  <sheetViews>
    <sheetView view="pageBreakPreview" zoomScaleNormal="50" zoomScaleSheetLayoutView="100" workbookViewId="0"/>
  </sheetViews>
  <sheetFormatPr defaultRowHeight="13.5" x14ac:dyDescent="0.15"/>
  <cols>
    <col min="1" max="1" width="8.375" customWidth="1"/>
    <col min="2" max="2" width="7.5" customWidth="1"/>
    <col min="3" max="3" width="7.125" customWidth="1"/>
    <col min="4" max="4" width="7.5" customWidth="1"/>
    <col min="5" max="5" width="8.5" customWidth="1"/>
    <col min="6" max="6" width="7.5" customWidth="1"/>
    <col min="7" max="8" width="7.125" customWidth="1"/>
    <col min="9" max="9" width="8.25" customWidth="1"/>
    <col min="10" max="10" width="7.5" customWidth="1"/>
    <col min="11" max="11" width="7" customWidth="1"/>
    <col min="12" max="12" width="7.125" customWidth="1"/>
    <col min="14" max="16" width="8.125" hidden="1" customWidth="1"/>
  </cols>
  <sheetData>
    <row r="1" spans="1:18" ht="24" customHeight="1" x14ac:dyDescent="0.15">
      <c r="B1" s="104"/>
      <c r="C1" s="105"/>
      <c r="D1" s="104"/>
      <c r="E1" s="104"/>
      <c r="F1" s="104"/>
      <c r="G1" s="104"/>
      <c r="H1" s="104"/>
      <c r="I1" s="104"/>
      <c r="J1" s="104"/>
    </row>
    <row r="2" spans="1:18" ht="24" customHeight="1" thickBot="1" x14ac:dyDescent="0.25">
      <c r="B2" s="107"/>
      <c r="C2" s="107"/>
      <c r="D2" s="107"/>
      <c r="E2" s="107"/>
      <c r="F2" s="107"/>
      <c r="G2" s="107"/>
      <c r="H2" s="107"/>
      <c r="I2" s="107"/>
      <c r="J2" s="107"/>
      <c r="K2" s="179" t="s">
        <v>55</v>
      </c>
    </row>
    <row r="3" spans="1:18" s="4" customFormat="1" ht="18" customHeight="1" x14ac:dyDescent="0.15">
      <c r="D3" s="5"/>
      <c r="E3" s="5" t="s">
        <v>42</v>
      </c>
    </row>
    <row r="4" spans="1:18" ht="13.5" customHeight="1" x14ac:dyDescent="0.15">
      <c r="J4" s="234" t="s">
        <v>56</v>
      </c>
      <c r="K4" s="234"/>
      <c r="L4" s="234"/>
    </row>
    <row r="5" spans="1:18" s="11" customFormat="1" ht="15" customHeight="1" x14ac:dyDescent="0.15">
      <c r="A5" s="6" t="s">
        <v>0</v>
      </c>
      <c r="B5" s="7" t="s">
        <v>1</v>
      </c>
      <c r="C5" s="8" t="s">
        <v>2</v>
      </c>
      <c r="D5" s="9" t="s">
        <v>3</v>
      </c>
      <c r="E5" s="6" t="s">
        <v>0</v>
      </c>
      <c r="F5" s="10" t="s">
        <v>1</v>
      </c>
      <c r="G5" s="8" t="s">
        <v>2</v>
      </c>
      <c r="H5" s="9" t="s">
        <v>3</v>
      </c>
      <c r="I5" s="6" t="s">
        <v>0</v>
      </c>
      <c r="J5" s="10" t="s">
        <v>1</v>
      </c>
      <c r="K5" s="8" t="s">
        <v>2</v>
      </c>
      <c r="L5" s="9" t="s">
        <v>3</v>
      </c>
    </row>
    <row r="6" spans="1:18" ht="15" customHeight="1" x14ac:dyDescent="0.15">
      <c r="A6" s="12" t="s">
        <v>4</v>
      </c>
      <c r="B6" s="180">
        <v>193826</v>
      </c>
      <c r="C6" s="181">
        <v>92253</v>
      </c>
      <c r="D6" s="182">
        <v>101573</v>
      </c>
      <c r="E6" s="235"/>
      <c r="F6" s="236"/>
      <c r="G6" s="236"/>
      <c r="H6" s="237"/>
      <c r="I6" s="235"/>
      <c r="J6" s="236"/>
      <c r="K6" s="236"/>
      <c r="L6" s="237"/>
      <c r="M6" s="4"/>
      <c r="N6" s="4"/>
      <c r="O6" s="4"/>
      <c r="P6" s="4"/>
      <c r="Q6" s="4"/>
      <c r="R6" s="4"/>
    </row>
    <row r="7" spans="1:18" ht="14.25" customHeight="1" x14ac:dyDescent="0.15">
      <c r="A7" s="16">
        <v>0</v>
      </c>
      <c r="B7" s="183">
        <v>1618</v>
      </c>
      <c r="C7" s="184">
        <v>813</v>
      </c>
      <c r="D7" s="185">
        <v>805</v>
      </c>
      <c r="E7" s="186">
        <v>35</v>
      </c>
      <c r="F7" s="187">
        <v>3439</v>
      </c>
      <c r="G7" s="184">
        <v>1710</v>
      </c>
      <c r="H7" s="185">
        <v>1729</v>
      </c>
      <c r="I7" s="186">
        <v>70</v>
      </c>
      <c r="J7" s="187">
        <v>1974</v>
      </c>
      <c r="K7" s="184">
        <v>903</v>
      </c>
      <c r="L7" s="185">
        <v>1071</v>
      </c>
      <c r="M7" s="4"/>
      <c r="N7" s="188">
        <f>B7</f>
        <v>1618</v>
      </c>
      <c r="O7" s="4">
        <f>E7*F7</f>
        <v>120365</v>
      </c>
      <c r="P7" s="4">
        <f>I7*J7</f>
        <v>138180</v>
      </c>
      <c r="Q7" s="4"/>
      <c r="R7" s="4"/>
    </row>
    <row r="8" spans="1:18" ht="14.25" customHeight="1" x14ac:dyDescent="0.15">
      <c r="A8" s="22">
        <v>1</v>
      </c>
      <c r="B8" s="189">
        <v>1629</v>
      </c>
      <c r="C8" s="190">
        <v>826</v>
      </c>
      <c r="D8" s="191">
        <v>803</v>
      </c>
      <c r="E8" s="192">
        <v>36</v>
      </c>
      <c r="F8" s="193">
        <v>3493</v>
      </c>
      <c r="G8" s="190">
        <v>1703</v>
      </c>
      <c r="H8" s="191">
        <v>1790</v>
      </c>
      <c r="I8" s="192">
        <v>71</v>
      </c>
      <c r="J8" s="193">
        <v>1894</v>
      </c>
      <c r="K8" s="190">
        <v>823</v>
      </c>
      <c r="L8" s="191">
        <v>1071</v>
      </c>
      <c r="M8" s="4"/>
      <c r="N8" s="4">
        <f>A8*B8</f>
        <v>1629</v>
      </c>
      <c r="O8" s="4">
        <f t="shared" ref="O8:O47" si="0">E8*F8</f>
        <v>125748</v>
      </c>
      <c r="P8" s="4">
        <f t="shared" ref="P8:P46" si="1">I8*J8</f>
        <v>134474</v>
      </c>
      <c r="Q8" s="4"/>
      <c r="R8" s="4"/>
    </row>
    <row r="9" spans="1:18" ht="14.25" customHeight="1" x14ac:dyDescent="0.15">
      <c r="A9" s="22">
        <v>2</v>
      </c>
      <c r="B9" s="189">
        <v>1546</v>
      </c>
      <c r="C9" s="190">
        <v>787</v>
      </c>
      <c r="D9" s="191">
        <v>759</v>
      </c>
      <c r="E9" s="192">
        <v>37</v>
      </c>
      <c r="F9" s="193">
        <v>3568</v>
      </c>
      <c r="G9" s="190">
        <v>1764</v>
      </c>
      <c r="H9" s="191">
        <v>1804</v>
      </c>
      <c r="I9" s="192">
        <v>72</v>
      </c>
      <c r="J9" s="193">
        <v>1654</v>
      </c>
      <c r="K9" s="190">
        <v>718</v>
      </c>
      <c r="L9" s="191">
        <v>936</v>
      </c>
      <c r="M9" s="4"/>
      <c r="N9" s="4">
        <f>A9*B9</f>
        <v>3092</v>
      </c>
      <c r="O9" s="4">
        <f t="shared" si="0"/>
        <v>132016</v>
      </c>
      <c r="P9" s="4">
        <f t="shared" si="1"/>
        <v>119088</v>
      </c>
      <c r="Q9" s="4"/>
      <c r="R9" s="4"/>
    </row>
    <row r="10" spans="1:18" ht="14.25" customHeight="1" x14ac:dyDescent="0.15">
      <c r="A10" s="22">
        <v>3</v>
      </c>
      <c r="B10" s="189">
        <v>1549</v>
      </c>
      <c r="C10" s="190">
        <v>783</v>
      </c>
      <c r="D10" s="191">
        <v>766</v>
      </c>
      <c r="E10" s="192">
        <v>38</v>
      </c>
      <c r="F10" s="193">
        <v>3548</v>
      </c>
      <c r="G10" s="190">
        <v>1710</v>
      </c>
      <c r="H10" s="191">
        <v>1838</v>
      </c>
      <c r="I10" s="192">
        <v>73</v>
      </c>
      <c r="J10" s="193">
        <v>1457</v>
      </c>
      <c r="K10" s="190">
        <v>609</v>
      </c>
      <c r="L10" s="191">
        <v>848</v>
      </c>
      <c r="M10" s="4"/>
      <c r="N10" s="4">
        <f>A10*B10</f>
        <v>4647</v>
      </c>
      <c r="O10" s="4">
        <f t="shared" si="0"/>
        <v>134824</v>
      </c>
      <c r="P10" s="4">
        <f t="shared" si="1"/>
        <v>106361</v>
      </c>
      <c r="Q10" s="4"/>
      <c r="R10" s="4"/>
    </row>
    <row r="11" spans="1:18" ht="14.25" customHeight="1" thickBot="1" x14ac:dyDescent="0.2">
      <c r="A11" s="194">
        <v>4</v>
      </c>
      <c r="B11" s="195">
        <v>1501</v>
      </c>
      <c r="C11" s="196">
        <v>770</v>
      </c>
      <c r="D11" s="197">
        <v>731</v>
      </c>
      <c r="E11" s="198">
        <v>39</v>
      </c>
      <c r="F11" s="199">
        <v>3635</v>
      </c>
      <c r="G11" s="196">
        <v>1725</v>
      </c>
      <c r="H11" s="197">
        <v>1910</v>
      </c>
      <c r="I11" s="198">
        <v>74</v>
      </c>
      <c r="J11" s="199">
        <v>1697</v>
      </c>
      <c r="K11" s="196">
        <v>696</v>
      </c>
      <c r="L11" s="197">
        <v>1001</v>
      </c>
      <c r="M11" s="4"/>
      <c r="N11" s="4">
        <f>A11*B11</f>
        <v>6004</v>
      </c>
      <c r="O11" s="4">
        <f t="shared" si="0"/>
        <v>141765</v>
      </c>
      <c r="P11" s="4">
        <f t="shared" si="1"/>
        <v>125578</v>
      </c>
      <c r="Q11" s="4"/>
      <c r="R11" s="4"/>
    </row>
    <row r="12" spans="1:18" ht="15" customHeight="1" thickTop="1" x14ac:dyDescent="0.15">
      <c r="A12" s="200" t="s">
        <v>5</v>
      </c>
      <c r="B12" s="201">
        <v>7843</v>
      </c>
      <c r="C12" s="202">
        <v>3979</v>
      </c>
      <c r="D12" s="203">
        <v>3864</v>
      </c>
      <c r="E12" s="204" t="s">
        <v>6</v>
      </c>
      <c r="F12" s="205">
        <v>17683</v>
      </c>
      <c r="G12" s="202">
        <v>8612</v>
      </c>
      <c r="H12" s="203">
        <v>9071</v>
      </c>
      <c r="I12" s="204" t="s">
        <v>7</v>
      </c>
      <c r="J12" s="205">
        <v>8676</v>
      </c>
      <c r="K12" s="202">
        <v>3749</v>
      </c>
      <c r="L12" s="203">
        <v>4927</v>
      </c>
      <c r="M12" s="4"/>
      <c r="N12" s="4"/>
      <c r="O12" s="4"/>
      <c r="P12" s="4"/>
      <c r="Q12" s="4"/>
      <c r="R12" s="4"/>
    </row>
    <row r="13" spans="1:18" ht="14.25" customHeight="1" x14ac:dyDescent="0.15">
      <c r="A13" s="16">
        <v>5</v>
      </c>
      <c r="B13" s="183">
        <v>1500</v>
      </c>
      <c r="C13" s="184">
        <v>711</v>
      </c>
      <c r="D13" s="185">
        <v>789</v>
      </c>
      <c r="E13" s="186">
        <v>40</v>
      </c>
      <c r="F13" s="187">
        <v>3516</v>
      </c>
      <c r="G13" s="184">
        <v>1681</v>
      </c>
      <c r="H13" s="185">
        <v>1835</v>
      </c>
      <c r="I13" s="186">
        <v>75</v>
      </c>
      <c r="J13" s="187">
        <v>1630</v>
      </c>
      <c r="K13" s="184">
        <v>663</v>
      </c>
      <c r="L13" s="185">
        <v>967</v>
      </c>
      <c r="M13" s="4"/>
      <c r="N13" s="4">
        <f>A13*B13</f>
        <v>7500</v>
      </c>
      <c r="O13" s="4">
        <f t="shared" si="0"/>
        <v>140640</v>
      </c>
      <c r="P13" s="4">
        <f t="shared" si="1"/>
        <v>122250</v>
      </c>
      <c r="Q13" s="4"/>
      <c r="R13" s="4"/>
    </row>
    <row r="14" spans="1:18" ht="14.25" customHeight="1" x14ac:dyDescent="0.15">
      <c r="A14" s="22">
        <v>6</v>
      </c>
      <c r="B14" s="189">
        <v>1350</v>
      </c>
      <c r="C14" s="190">
        <v>677</v>
      </c>
      <c r="D14" s="191">
        <v>673</v>
      </c>
      <c r="E14" s="192">
        <v>41</v>
      </c>
      <c r="F14" s="193">
        <v>3485</v>
      </c>
      <c r="G14" s="190">
        <v>1684</v>
      </c>
      <c r="H14" s="191">
        <v>1801</v>
      </c>
      <c r="I14" s="192">
        <v>76</v>
      </c>
      <c r="J14" s="193">
        <v>1750</v>
      </c>
      <c r="K14" s="190">
        <v>716</v>
      </c>
      <c r="L14" s="191">
        <v>1034</v>
      </c>
      <c r="M14" s="4"/>
      <c r="N14" s="4">
        <f>A14*B14</f>
        <v>8100</v>
      </c>
      <c r="O14" s="4">
        <f t="shared" si="0"/>
        <v>142885</v>
      </c>
      <c r="P14" s="4">
        <f t="shared" si="1"/>
        <v>133000</v>
      </c>
      <c r="Q14" s="4"/>
      <c r="R14" s="4"/>
    </row>
    <row r="15" spans="1:18" ht="14.25" customHeight="1" x14ac:dyDescent="0.15">
      <c r="A15" s="22">
        <v>7</v>
      </c>
      <c r="B15" s="189">
        <v>1369</v>
      </c>
      <c r="C15" s="190">
        <v>721</v>
      </c>
      <c r="D15" s="191">
        <v>648</v>
      </c>
      <c r="E15" s="192">
        <v>42</v>
      </c>
      <c r="F15" s="193">
        <v>3347</v>
      </c>
      <c r="G15" s="190">
        <v>1603</v>
      </c>
      <c r="H15" s="191">
        <v>1744</v>
      </c>
      <c r="I15" s="192">
        <v>77</v>
      </c>
      <c r="J15" s="193">
        <v>1655</v>
      </c>
      <c r="K15" s="190">
        <v>670</v>
      </c>
      <c r="L15" s="191">
        <v>985</v>
      </c>
      <c r="M15" s="4"/>
      <c r="N15" s="4">
        <f>A15*B15</f>
        <v>9583</v>
      </c>
      <c r="O15" s="4">
        <f t="shared" si="0"/>
        <v>140574</v>
      </c>
      <c r="P15" s="4">
        <f t="shared" si="1"/>
        <v>127435</v>
      </c>
      <c r="Q15" s="4"/>
      <c r="R15" s="4"/>
    </row>
    <row r="16" spans="1:18" ht="14.25" customHeight="1" x14ac:dyDescent="0.15">
      <c r="A16" s="22">
        <v>8</v>
      </c>
      <c r="B16" s="189">
        <v>1401</v>
      </c>
      <c r="C16" s="190">
        <v>719</v>
      </c>
      <c r="D16" s="191">
        <v>682</v>
      </c>
      <c r="E16" s="192">
        <v>43</v>
      </c>
      <c r="F16" s="193">
        <v>3343</v>
      </c>
      <c r="G16" s="190">
        <v>1561</v>
      </c>
      <c r="H16" s="191">
        <v>1782</v>
      </c>
      <c r="I16" s="192">
        <v>78</v>
      </c>
      <c r="J16" s="193">
        <v>1403</v>
      </c>
      <c r="K16" s="190">
        <v>553</v>
      </c>
      <c r="L16" s="191">
        <v>850</v>
      </c>
      <c r="M16" s="4"/>
      <c r="N16" s="4">
        <f>A16*B16</f>
        <v>11208</v>
      </c>
      <c r="O16" s="4">
        <f t="shared" si="0"/>
        <v>143749</v>
      </c>
      <c r="P16" s="4">
        <f t="shared" si="1"/>
        <v>109434</v>
      </c>
      <c r="Q16" s="4"/>
      <c r="R16" s="4"/>
    </row>
    <row r="17" spans="1:18" ht="14.25" customHeight="1" thickBot="1" x14ac:dyDescent="0.2">
      <c r="A17" s="194">
        <v>9</v>
      </c>
      <c r="B17" s="195">
        <v>1280</v>
      </c>
      <c r="C17" s="196">
        <v>603</v>
      </c>
      <c r="D17" s="197">
        <v>677</v>
      </c>
      <c r="E17" s="198">
        <v>44</v>
      </c>
      <c r="F17" s="199">
        <v>3311</v>
      </c>
      <c r="G17" s="196">
        <v>1573</v>
      </c>
      <c r="H17" s="197">
        <v>1738</v>
      </c>
      <c r="I17" s="198">
        <v>79</v>
      </c>
      <c r="J17" s="199">
        <v>1443</v>
      </c>
      <c r="K17" s="196">
        <v>578</v>
      </c>
      <c r="L17" s="197">
        <v>865</v>
      </c>
      <c r="M17" s="4"/>
      <c r="N17" s="4">
        <f>A17*B17</f>
        <v>11520</v>
      </c>
      <c r="O17" s="4">
        <f t="shared" si="0"/>
        <v>145684</v>
      </c>
      <c r="P17" s="4">
        <f t="shared" si="1"/>
        <v>113997</v>
      </c>
      <c r="Q17" s="4"/>
      <c r="R17" s="4"/>
    </row>
    <row r="18" spans="1:18" ht="15" customHeight="1" thickTop="1" x14ac:dyDescent="0.15">
      <c r="A18" s="200" t="s">
        <v>8</v>
      </c>
      <c r="B18" s="201">
        <v>6900</v>
      </c>
      <c r="C18" s="202">
        <v>3431</v>
      </c>
      <c r="D18" s="203">
        <v>3469</v>
      </c>
      <c r="E18" s="204" t="s">
        <v>9</v>
      </c>
      <c r="F18" s="205">
        <v>17002</v>
      </c>
      <c r="G18" s="202">
        <v>8102</v>
      </c>
      <c r="H18" s="203">
        <v>8900</v>
      </c>
      <c r="I18" s="204" t="s">
        <v>10</v>
      </c>
      <c r="J18" s="205">
        <v>7881</v>
      </c>
      <c r="K18" s="202">
        <v>3180</v>
      </c>
      <c r="L18" s="203">
        <v>4701</v>
      </c>
      <c r="M18" s="4"/>
      <c r="N18" s="4"/>
      <c r="O18" s="4"/>
      <c r="P18" s="4"/>
      <c r="Q18" s="4"/>
      <c r="R18" s="4"/>
    </row>
    <row r="19" spans="1:18" ht="14.25" customHeight="1" x14ac:dyDescent="0.15">
      <c r="A19" s="16">
        <v>10</v>
      </c>
      <c r="B19" s="183">
        <v>1390</v>
      </c>
      <c r="C19" s="184">
        <v>713</v>
      </c>
      <c r="D19" s="185">
        <v>677</v>
      </c>
      <c r="E19" s="186">
        <v>45</v>
      </c>
      <c r="F19" s="187">
        <v>3011</v>
      </c>
      <c r="G19" s="184">
        <v>1438</v>
      </c>
      <c r="H19" s="185">
        <v>1573</v>
      </c>
      <c r="I19" s="186">
        <v>80</v>
      </c>
      <c r="J19" s="187">
        <v>1339</v>
      </c>
      <c r="K19" s="184">
        <v>523</v>
      </c>
      <c r="L19" s="185">
        <v>816</v>
      </c>
      <c r="M19" s="4"/>
      <c r="N19" s="4">
        <f>A19*B19</f>
        <v>13900</v>
      </c>
      <c r="O19" s="4">
        <f t="shared" si="0"/>
        <v>135495</v>
      </c>
      <c r="P19" s="4">
        <f t="shared" si="1"/>
        <v>107120</v>
      </c>
      <c r="Q19" s="4"/>
      <c r="R19" s="4"/>
    </row>
    <row r="20" spans="1:18" ht="14.25" customHeight="1" x14ac:dyDescent="0.15">
      <c r="A20" s="22">
        <v>11</v>
      </c>
      <c r="B20" s="189">
        <v>1382</v>
      </c>
      <c r="C20" s="190">
        <v>691</v>
      </c>
      <c r="D20" s="191">
        <v>691</v>
      </c>
      <c r="E20" s="192">
        <v>46</v>
      </c>
      <c r="F20" s="193">
        <v>2859</v>
      </c>
      <c r="G20" s="190">
        <v>1332</v>
      </c>
      <c r="H20" s="191">
        <v>1527</v>
      </c>
      <c r="I20" s="192">
        <v>81</v>
      </c>
      <c r="J20" s="193">
        <v>1273</v>
      </c>
      <c r="K20" s="190">
        <v>478</v>
      </c>
      <c r="L20" s="191">
        <v>795</v>
      </c>
      <c r="M20" s="4"/>
      <c r="N20" s="4">
        <f>A20*B20</f>
        <v>15202</v>
      </c>
      <c r="O20" s="4">
        <f t="shared" si="0"/>
        <v>131514</v>
      </c>
      <c r="P20" s="4">
        <f t="shared" si="1"/>
        <v>103113</v>
      </c>
      <c r="Q20" s="4"/>
      <c r="R20" s="4"/>
    </row>
    <row r="21" spans="1:18" ht="14.25" customHeight="1" x14ac:dyDescent="0.15">
      <c r="A21" s="22">
        <v>12</v>
      </c>
      <c r="B21" s="189">
        <v>1366</v>
      </c>
      <c r="C21" s="190">
        <v>688</v>
      </c>
      <c r="D21" s="191">
        <v>678</v>
      </c>
      <c r="E21" s="192">
        <v>47</v>
      </c>
      <c r="F21" s="193">
        <v>3016</v>
      </c>
      <c r="G21" s="190">
        <v>1458</v>
      </c>
      <c r="H21" s="191">
        <v>1558</v>
      </c>
      <c r="I21" s="192">
        <v>82</v>
      </c>
      <c r="J21" s="193">
        <v>1235</v>
      </c>
      <c r="K21" s="190">
        <v>434</v>
      </c>
      <c r="L21" s="191">
        <v>801</v>
      </c>
      <c r="M21" s="4"/>
      <c r="N21" s="4">
        <f>A21*B21</f>
        <v>16392</v>
      </c>
      <c r="O21" s="4">
        <f t="shared" si="0"/>
        <v>141752</v>
      </c>
      <c r="P21" s="4">
        <f t="shared" si="1"/>
        <v>101270</v>
      </c>
      <c r="Q21" s="4"/>
      <c r="R21" s="4"/>
    </row>
    <row r="22" spans="1:18" ht="14.25" customHeight="1" x14ac:dyDescent="0.15">
      <c r="A22" s="22">
        <v>13</v>
      </c>
      <c r="B22" s="189">
        <v>1315</v>
      </c>
      <c r="C22" s="190">
        <v>680</v>
      </c>
      <c r="D22" s="191">
        <v>635</v>
      </c>
      <c r="E22" s="192">
        <v>48</v>
      </c>
      <c r="F22" s="193">
        <v>2781</v>
      </c>
      <c r="G22" s="190">
        <v>1350</v>
      </c>
      <c r="H22" s="191">
        <v>1431</v>
      </c>
      <c r="I22" s="192">
        <v>83</v>
      </c>
      <c r="J22" s="193">
        <v>1157</v>
      </c>
      <c r="K22" s="190">
        <v>392</v>
      </c>
      <c r="L22" s="191">
        <v>765</v>
      </c>
      <c r="M22" s="4"/>
      <c r="N22" s="4">
        <f>A22*B22</f>
        <v>17095</v>
      </c>
      <c r="O22" s="4">
        <f t="shared" si="0"/>
        <v>133488</v>
      </c>
      <c r="P22" s="4">
        <f t="shared" si="1"/>
        <v>96031</v>
      </c>
      <c r="Q22" s="4"/>
      <c r="R22" s="4"/>
    </row>
    <row r="23" spans="1:18" ht="14.25" customHeight="1" thickBot="1" x14ac:dyDescent="0.2">
      <c r="A23" s="194">
        <v>14</v>
      </c>
      <c r="B23" s="195">
        <v>1292</v>
      </c>
      <c r="C23" s="196">
        <v>679</v>
      </c>
      <c r="D23" s="197">
        <v>613</v>
      </c>
      <c r="E23" s="198">
        <v>49</v>
      </c>
      <c r="F23" s="199">
        <v>2705</v>
      </c>
      <c r="G23" s="196">
        <v>1357</v>
      </c>
      <c r="H23" s="197">
        <v>1348</v>
      </c>
      <c r="I23" s="198">
        <v>84</v>
      </c>
      <c r="J23" s="199">
        <v>996</v>
      </c>
      <c r="K23" s="196">
        <v>348</v>
      </c>
      <c r="L23" s="197">
        <v>648</v>
      </c>
      <c r="M23" s="4"/>
      <c r="N23" s="4">
        <f>A23*B23</f>
        <v>18088</v>
      </c>
      <c r="O23" s="4">
        <f t="shared" si="0"/>
        <v>132545</v>
      </c>
      <c r="P23" s="4">
        <f t="shared" si="1"/>
        <v>83664</v>
      </c>
      <c r="Q23" s="4"/>
      <c r="R23" s="4"/>
    </row>
    <row r="24" spans="1:18" ht="15" customHeight="1" thickTop="1" x14ac:dyDescent="0.15">
      <c r="A24" s="200" t="s">
        <v>11</v>
      </c>
      <c r="B24" s="201">
        <v>6745</v>
      </c>
      <c r="C24" s="202">
        <v>3451</v>
      </c>
      <c r="D24" s="203">
        <v>3294</v>
      </c>
      <c r="E24" s="204" t="s">
        <v>12</v>
      </c>
      <c r="F24" s="205">
        <v>14372</v>
      </c>
      <c r="G24" s="202">
        <v>6935</v>
      </c>
      <c r="H24" s="203">
        <v>7437</v>
      </c>
      <c r="I24" s="204" t="s">
        <v>13</v>
      </c>
      <c r="J24" s="205">
        <v>6000</v>
      </c>
      <c r="K24" s="202">
        <v>2175</v>
      </c>
      <c r="L24" s="203">
        <v>3825</v>
      </c>
      <c r="M24" s="4"/>
      <c r="N24" s="4"/>
      <c r="O24" s="4"/>
      <c r="P24" s="4"/>
      <c r="Q24" s="4"/>
      <c r="R24" s="4"/>
    </row>
    <row r="25" spans="1:18" ht="14.25" customHeight="1" x14ac:dyDescent="0.15">
      <c r="A25" s="16">
        <v>15</v>
      </c>
      <c r="B25" s="183">
        <v>1250</v>
      </c>
      <c r="C25" s="184">
        <v>617</v>
      </c>
      <c r="D25" s="185">
        <v>633</v>
      </c>
      <c r="E25" s="186">
        <v>50</v>
      </c>
      <c r="F25" s="187">
        <v>2660</v>
      </c>
      <c r="G25" s="184">
        <v>1298</v>
      </c>
      <c r="H25" s="185">
        <v>1362</v>
      </c>
      <c r="I25" s="186">
        <v>85</v>
      </c>
      <c r="J25" s="187">
        <v>941</v>
      </c>
      <c r="K25" s="184">
        <v>328</v>
      </c>
      <c r="L25" s="185">
        <v>613</v>
      </c>
      <c r="M25" s="4"/>
      <c r="N25" s="4">
        <f>A25*B25</f>
        <v>18750</v>
      </c>
      <c r="O25" s="4">
        <f t="shared" si="0"/>
        <v>133000</v>
      </c>
      <c r="P25" s="4">
        <f t="shared" si="1"/>
        <v>79985</v>
      </c>
      <c r="Q25" s="4"/>
      <c r="R25" s="4"/>
    </row>
    <row r="26" spans="1:18" ht="14.25" customHeight="1" x14ac:dyDescent="0.15">
      <c r="A26" s="22">
        <v>16</v>
      </c>
      <c r="B26" s="189">
        <v>1276</v>
      </c>
      <c r="C26" s="190">
        <v>643</v>
      </c>
      <c r="D26" s="191">
        <v>633</v>
      </c>
      <c r="E26" s="192">
        <v>51</v>
      </c>
      <c r="F26" s="193">
        <v>2370</v>
      </c>
      <c r="G26" s="190">
        <v>1138</v>
      </c>
      <c r="H26" s="191">
        <v>1232</v>
      </c>
      <c r="I26" s="192">
        <v>86</v>
      </c>
      <c r="J26" s="193">
        <v>907</v>
      </c>
      <c r="K26" s="190">
        <v>315</v>
      </c>
      <c r="L26" s="191">
        <v>592</v>
      </c>
      <c r="M26" s="4"/>
      <c r="N26" s="4">
        <f>A26*B26</f>
        <v>20416</v>
      </c>
      <c r="O26" s="4">
        <f t="shared" si="0"/>
        <v>120870</v>
      </c>
      <c r="P26" s="4">
        <f t="shared" si="1"/>
        <v>78002</v>
      </c>
      <c r="Q26" s="4"/>
      <c r="R26" s="4"/>
    </row>
    <row r="27" spans="1:18" ht="14.25" customHeight="1" x14ac:dyDescent="0.15">
      <c r="A27" s="22">
        <v>17</v>
      </c>
      <c r="B27" s="189">
        <v>1300</v>
      </c>
      <c r="C27" s="190">
        <v>640</v>
      </c>
      <c r="D27" s="191">
        <v>660</v>
      </c>
      <c r="E27" s="192">
        <v>52</v>
      </c>
      <c r="F27" s="193">
        <v>2335</v>
      </c>
      <c r="G27" s="190">
        <v>1121</v>
      </c>
      <c r="H27" s="191">
        <v>1214</v>
      </c>
      <c r="I27" s="192">
        <v>87</v>
      </c>
      <c r="J27" s="193">
        <v>747</v>
      </c>
      <c r="K27" s="190">
        <v>251</v>
      </c>
      <c r="L27" s="191">
        <v>496</v>
      </c>
      <c r="M27" s="4"/>
      <c r="N27" s="4">
        <f>A27*B27</f>
        <v>22100</v>
      </c>
      <c r="O27" s="4">
        <f t="shared" si="0"/>
        <v>121420</v>
      </c>
      <c r="P27" s="4">
        <f t="shared" si="1"/>
        <v>64989</v>
      </c>
      <c r="Q27" s="4"/>
      <c r="R27" s="4"/>
    </row>
    <row r="28" spans="1:18" ht="14.25" customHeight="1" x14ac:dyDescent="0.15">
      <c r="A28" s="22">
        <v>18</v>
      </c>
      <c r="B28" s="189">
        <v>1371</v>
      </c>
      <c r="C28" s="190">
        <v>691</v>
      </c>
      <c r="D28" s="191">
        <v>680</v>
      </c>
      <c r="E28" s="192">
        <v>53</v>
      </c>
      <c r="F28" s="193">
        <v>2350</v>
      </c>
      <c r="G28" s="190">
        <v>1170</v>
      </c>
      <c r="H28" s="191">
        <v>1180</v>
      </c>
      <c r="I28" s="192">
        <v>88</v>
      </c>
      <c r="J28" s="193">
        <v>652</v>
      </c>
      <c r="K28" s="190">
        <v>179</v>
      </c>
      <c r="L28" s="191">
        <v>473</v>
      </c>
      <c r="M28" s="4"/>
      <c r="N28" s="4">
        <f>A28*B28</f>
        <v>24678</v>
      </c>
      <c r="O28" s="4">
        <f t="shared" si="0"/>
        <v>124550</v>
      </c>
      <c r="P28" s="4">
        <f t="shared" si="1"/>
        <v>57376</v>
      </c>
      <c r="Q28" s="4"/>
      <c r="R28" s="4"/>
    </row>
    <row r="29" spans="1:18" ht="14.25" customHeight="1" thickBot="1" x14ac:dyDescent="0.2">
      <c r="A29" s="194">
        <v>19</v>
      </c>
      <c r="B29" s="195">
        <v>1525</v>
      </c>
      <c r="C29" s="196">
        <v>774</v>
      </c>
      <c r="D29" s="197">
        <v>751</v>
      </c>
      <c r="E29" s="198">
        <v>54</v>
      </c>
      <c r="F29" s="199">
        <v>2143</v>
      </c>
      <c r="G29" s="196">
        <v>1083</v>
      </c>
      <c r="H29" s="197">
        <v>1060</v>
      </c>
      <c r="I29" s="198">
        <v>89</v>
      </c>
      <c r="J29" s="199">
        <v>551</v>
      </c>
      <c r="K29" s="196">
        <v>146</v>
      </c>
      <c r="L29" s="197">
        <v>405</v>
      </c>
      <c r="M29" s="4"/>
      <c r="N29" s="4">
        <f>A29*B29</f>
        <v>28975</v>
      </c>
      <c r="O29" s="4">
        <f t="shared" si="0"/>
        <v>115722</v>
      </c>
      <c r="P29" s="4">
        <f t="shared" si="1"/>
        <v>49039</v>
      </c>
      <c r="Q29" s="4"/>
      <c r="R29" s="4"/>
    </row>
    <row r="30" spans="1:18" ht="15" customHeight="1" thickTop="1" x14ac:dyDescent="0.15">
      <c r="A30" s="200" t="s">
        <v>14</v>
      </c>
      <c r="B30" s="201">
        <v>6722</v>
      </c>
      <c r="C30" s="202">
        <v>3365</v>
      </c>
      <c r="D30" s="203">
        <v>3357</v>
      </c>
      <c r="E30" s="204" t="s">
        <v>15</v>
      </c>
      <c r="F30" s="205">
        <v>11858</v>
      </c>
      <c r="G30" s="202">
        <v>5810</v>
      </c>
      <c r="H30" s="203">
        <v>6048</v>
      </c>
      <c r="I30" s="204" t="s">
        <v>16</v>
      </c>
      <c r="J30" s="205">
        <v>3798</v>
      </c>
      <c r="K30" s="202">
        <v>1219</v>
      </c>
      <c r="L30" s="203">
        <v>2579</v>
      </c>
      <c r="M30" s="4"/>
      <c r="N30" s="4"/>
      <c r="O30" s="4"/>
      <c r="P30" s="4"/>
      <c r="Q30" s="4"/>
      <c r="R30" s="4"/>
    </row>
    <row r="31" spans="1:18" ht="14.25" customHeight="1" x14ac:dyDescent="0.15">
      <c r="A31" s="16">
        <v>20</v>
      </c>
      <c r="B31" s="183">
        <v>1725</v>
      </c>
      <c r="C31" s="184">
        <v>922</v>
      </c>
      <c r="D31" s="185">
        <v>803</v>
      </c>
      <c r="E31" s="186">
        <v>55</v>
      </c>
      <c r="F31" s="187">
        <v>2110</v>
      </c>
      <c r="G31" s="184">
        <v>1044</v>
      </c>
      <c r="H31" s="185">
        <v>1066</v>
      </c>
      <c r="I31" s="186">
        <v>90</v>
      </c>
      <c r="J31" s="187">
        <v>533</v>
      </c>
      <c r="K31" s="184">
        <v>130</v>
      </c>
      <c r="L31" s="185">
        <v>403</v>
      </c>
      <c r="M31" s="4"/>
      <c r="N31" s="4">
        <f>A31*B31</f>
        <v>34500</v>
      </c>
      <c r="O31" s="4">
        <f t="shared" si="0"/>
        <v>116050</v>
      </c>
      <c r="P31" s="4">
        <f t="shared" si="1"/>
        <v>47970</v>
      </c>
      <c r="Q31" s="4"/>
      <c r="R31" s="4"/>
    </row>
    <row r="32" spans="1:18" ht="14.25" customHeight="1" x14ac:dyDescent="0.15">
      <c r="A32" s="22">
        <v>21</v>
      </c>
      <c r="B32" s="189">
        <v>1895</v>
      </c>
      <c r="C32" s="190">
        <v>1041</v>
      </c>
      <c r="D32" s="191">
        <v>854</v>
      </c>
      <c r="E32" s="192">
        <v>56</v>
      </c>
      <c r="F32" s="193">
        <v>2030</v>
      </c>
      <c r="G32" s="190">
        <v>995</v>
      </c>
      <c r="H32" s="191">
        <v>1035</v>
      </c>
      <c r="I32" s="192">
        <v>91</v>
      </c>
      <c r="J32" s="193">
        <v>420</v>
      </c>
      <c r="K32" s="190">
        <v>96</v>
      </c>
      <c r="L32" s="191">
        <v>324</v>
      </c>
      <c r="M32" s="4"/>
      <c r="N32" s="4">
        <f>A32*B32</f>
        <v>39795</v>
      </c>
      <c r="O32" s="4">
        <f t="shared" si="0"/>
        <v>113680</v>
      </c>
      <c r="P32" s="4">
        <f t="shared" si="1"/>
        <v>38220</v>
      </c>
      <c r="Q32" s="4"/>
      <c r="R32" s="4"/>
    </row>
    <row r="33" spans="1:18" ht="14.25" customHeight="1" x14ac:dyDescent="0.15">
      <c r="A33" s="22">
        <v>22</v>
      </c>
      <c r="B33" s="189">
        <v>2302</v>
      </c>
      <c r="C33" s="190">
        <v>1244</v>
      </c>
      <c r="D33" s="191">
        <v>1058</v>
      </c>
      <c r="E33" s="192">
        <v>57</v>
      </c>
      <c r="F33" s="193">
        <v>2005</v>
      </c>
      <c r="G33" s="190">
        <v>1025</v>
      </c>
      <c r="H33" s="191">
        <v>980</v>
      </c>
      <c r="I33" s="192">
        <v>92</v>
      </c>
      <c r="J33" s="193">
        <v>376</v>
      </c>
      <c r="K33" s="190">
        <v>81</v>
      </c>
      <c r="L33" s="191">
        <v>295</v>
      </c>
      <c r="M33" s="4"/>
      <c r="N33" s="4">
        <f>A33*B33</f>
        <v>50644</v>
      </c>
      <c r="O33" s="4">
        <f t="shared" si="0"/>
        <v>114285</v>
      </c>
      <c r="P33" s="4">
        <f t="shared" si="1"/>
        <v>34592</v>
      </c>
      <c r="Q33" s="4"/>
      <c r="R33" s="4"/>
    </row>
    <row r="34" spans="1:18" ht="14.25" customHeight="1" x14ac:dyDescent="0.15">
      <c r="A34" s="22">
        <v>23</v>
      </c>
      <c r="B34" s="189">
        <v>2539</v>
      </c>
      <c r="C34" s="190">
        <v>1304</v>
      </c>
      <c r="D34" s="191">
        <v>1235</v>
      </c>
      <c r="E34" s="192">
        <v>58</v>
      </c>
      <c r="F34" s="193">
        <v>2023</v>
      </c>
      <c r="G34" s="190">
        <v>985</v>
      </c>
      <c r="H34" s="191">
        <v>1038</v>
      </c>
      <c r="I34" s="192">
        <v>93</v>
      </c>
      <c r="J34" s="193">
        <v>244</v>
      </c>
      <c r="K34" s="190">
        <v>54</v>
      </c>
      <c r="L34" s="191">
        <v>190</v>
      </c>
      <c r="M34" s="4"/>
      <c r="N34" s="4">
        <f>A34*B34</f>
        <v>58397</v>
      </c>
      <c r="O34" s="4">
        <f t="shared" si="0"/>
        <v>117334</v>
      </c>
      <c r="P34" s="4">
        <f t="shared" si="1"/>
        <v>22692</v>
      </c>
      <c r="Q34" s="4"/>
      <c r="R34" s="4"/>
    </row>
    <row r="35" spans="1:18" ht="14.25" customHeight="1" thickBot="1" x14ac:dyDescent="0.2">
      <c r="A35" s="194">
        <v>24</v>
      </c>
      <c r="B35" s="195">
        <v>2681</v>
      </c>
      <c r="C35" s="196">
        <v>1391</v>
      </c>
      <c r="D35" s="197">
        <v>1290</v>
      </c>
      <c r="E35" s="198">
        <v>59</v>
      </c>
      <c r="F35" s="199">
        <v>2061</v>
      </c>
      <c r="G35" s="196">
        <v>978</v>
      </c>
      <c r="H35" s="197">
        <v>1083</v>
      </c>
      <c r="I35" s="198">
        <v>94</v>
      </c>
      <c r="J35" s="199">
        <v>197</v>
      </c>
      <c r="K35" s="196">
        <v>52</v>
      </c>
      <c r="L35" s="197">
        <v>145</v>
      </c>
      <c r="M35" s="4"/>
      <c r="N35" s="4">
        <f>A35*B35</f>
        <v>64344</v>
      </c>
      <c r="O35" s="4">
        <f t="shared" si="0"/>
        <v>121599</v>
      </c>
      <c r="P35" s="4">
        <f t="shared" si="1"/>
        <v>18518</v>
      </c>
      <c r="Q35" s="4"/>
      <c r="R35" s="4"/>
    </row>
    <row r="36" spans="1:18" ht="15" customHeight="1" thickTop="1" x14ac:dyDescent="0.15">
      <c r="A36" s="200" t="s">
        <v>17</v>
      </c>
      <c r="B36" s="201">
        <v>11142</v>
      </c>
      <c r="C36" s="202">
        <v>5902</v>
      </c>
      <c r="D36" s="203">
        <v>5240</v>
      </c>
      <c r="E36" s="204" t="s">
        <v>18</v>
      </c>
      <c r="F36" s="205">
        <v>10229</v>
      </c>
      <c r="G36" s="202">
        <v>5027</v>
      </c>
      <c r="H36" s="203">
        <v>5202</v>
      </c>
      <c r="I36" s="204" t="s">
        <v>19</v>
      </c>
      <c r="J36" s="205">
        <v>1770</v>
      </c>
      <c r="K36" s="202">
        <v>413</v>
      </c>
      <c r="L36" s="203">
        <v>1357</v>
      </c>
      <c r="M36" s="4"/>
      <c r="N36" s="4"/>
      <c r="O36" s="4"/>
      <c r="P36" s="4"/>
      <c r="Q36" s="4"/>
      <c r="R36" s="4"/>
    </row>
    <row r="37" spans="1:18" ht="14.25" customHeight="1" x14ac:dyDescent="0.15">
      <c r="A37" s="16">
        <v>25</v>
      </c>
      <c r="B37" s="183">
        <v>2832</v>
      </c>
      <c r="C37" s="184">
        <v>1399</v>
      </c>
      <c r="D37" s="185">
        <v>1433</v>
      </c>
      <c r="E37" s="186">
        <v>60</v>
      </c>
      <c r="F37" s="187">
        <v>2129</v>
      </c>
      <c r="G37" s="184">
        <v>1027</v>
      </c>
      <c r="H37" s="185">
        <v>1102</v>
      </c>
      <c r="I37" s="186">
        <v>95</v>
      </c>
      <c r="J37" s="187">
        <v>160</v>
      </c>
      <c r="K37" s="184">
        <v>43</v>
      </c>
      <c r="L37" s="185">
        <v>117</v>
      </c>
      <c r="M37" s="4"/>
      <c r="N37" s="4">
        <f>A37*B37</f>
        <v>70800</v>
      </c>
      <c r="O37" s="4">
        <f t="shared" si="0"/>
        <v>127740</v>
      </c>
      <c r="P37" s="4">
        <f t="shared" si="1"/>
        <v>15200</v>
      </c>
      <c r="Q37" s="4"/>
      <c r="R37" s="4"/>
    </row>
    <row r="38" spans="1:18" ht="14.25" customHeight="1" x14ac:dyDescent="0.15">
      <c r="A38" s="22">
        <v>26</v>
      </c>
      <c r="B38" s="189">
        <v>2890</v>
      </c>
      <c r="C38" s="190">
        <v>1463</v>
      </c>
      <c r="D38" s="191">
        <v>1427</v>
      </c>
      <c r="E38" s="192">
        <v>61</v>
      </c>
      <c r="F38" s="193">
        <v>2323</v>
      </c>
      <c r="G38" s="190">
        <v>1139</v>
      </c>
      <c r="H38" s="191">
        <v>1184</v>
      </c>
      <c r="I38" s="192">
        <v>96</v>
      </c>
      <c r="J38" s="193">
        <v>124</v>
      </c>
      <c r="K38" s="190">
        <v>29</v>
      </c>
      <c r="L38" s="191">
        <v>95</v>
      </c>
      <c r="M38" s="4"/>
      <c r="N38" s="4">
        <f>A38*B38</f>
        <v>75140</v>
      </c>
      <c r="O38" s="4">
        <f t="shared" si="0"/>
        <v>141703</v>
      </c>
      <c r="P38" s="4">
        <f t="shared" si="1"/>
        <v>11904</v>
      </c>
      <c r="Q38" s="4"/>
      <c r="R38" s="4"/>
    </row>
    <row r="39" spans="1:18" ht="14.25" customHeight="1" x14ac:dyDescent="0.15">
      <c r="A39" s="22">
        <v>27</v>
      </c>
      <c r="B39" s="189">
        <v>3225</v>
      </c>
      <c r="C39" s="190">
        <v>1646</v>
      </c>
      <c r="D39" s="191">
        <v>1579</v>
      </c>
      <c r="E39" s="192">
        <v>62</v>
      </c>
      <c r="F39" s="193">
        <v>2475</v>
      </c>
      <c r="G39" s="190">
        <v>1167</v>
      </c>
      <c r="H39" s="191">
        <v>1308</v>
      </c>
      <c r="I39" s="192">
        <v>97</v>
      </c>
      <c r="J39" s="193">
        <v>101</v>
      </c>
      <c r="K39" s="190">
        <v>32</v>
      </c>
      <c r="L39" s="191">
        <v>69</v>
      </c>
      <c r="M39" s="4"/>
      <c r="N39" s="4">
        <f>A39*B39</f>
        <v>87075</v>
      </c>
      <c r="O39" s="4">
        <f t="shared" si="0"/>
        <v>153450</v>
      </c>
      <c r="P39" s="4">
        <f t="shared" si="1"/>
        <v>9797</v>
      </c>
      <c r="Q39" s="4"/>
      <c r="R39" s="4"/>
    </row>
    <row r="40" spans="1:18" ht="14.25" customHeight="1" x14ac:dyDescent="0.15">
      <c r="A40" s="22">
        <v>28</v>
      </c>
      <c r="B40" s="189">
        <v>3162</v>
      </c>
      <c r="C40" s="190">
        <v>1564</v>
      </c>
      <c r="D40" s="191">
        <v>1598</v>
      </c>
      <c r="E40" s="192">
        <v>63</v>
      </c>
      <c r="F40" s="193">
        <v>2732</v>
      </c>
      <c r="G40" s="190">
        <v>1366</v>
      </c>
      <c r="H40" s="191">
        <v>1366</v>
      </c>
      <c r="I40" s="192">
        <v>98</v>
      </c>
      <c r="J40" s="193">
        <v>75</v>
      </c>
      <c r="K40" s="190">
        <v>18</v>
      </c>
      <c r="L40" s="191">
        <v>57</v>
      </c>
      <c r="M40" s="4"/>
      <c r="N40" s="4">
        <f>A40*B40</f>
        <v>88536</v>
      </c>
      <c r="O40" s="4">
        <f t="shared" si="0"/>
        <v>172116</v>
      </c>
      <c r="P40" s="4">
        <f t="shared" si="1"/>
        <v>7350</v>
      </c>
      <c r="Q40" s="4"/>
      <c r="R40" s="4"/>
    </row>
    <row r="41" spans="1:18" ht="14.25" customHeight="1" thickBot="1" x14ac:dyDescent="0.2">
      <c r="A41" s="194">
        <v>29</v>
      </c>
      <c r="B41" s="195">
        <v>3324</v>
      </c>
      <c r="C41" s="196">
        <v>1635</v>
      </c>
      <c r="D41" s="197">
        <v>1689</v>
      </c>
      <c r="E41" s="198">
        <v>64</v>
      </c>
      <c r="F41" s="199">
        <v>2851</v>
      </c>
      <c r="G41" s="196">
        <v>1435</v>
      </c>
      <c r="H41" s="197">
        <v>1416</v>
      </c>
      <c r="I41" s="198">
        <v>99</v>
      </c>
      <c r="J41" s="199">
        <v>60</v>
      </c>
      <c r="K41" s="196">
        <v>5</v>
      </c>
      <c r="L41" s="197">
        <v>55</v>
      </c>
      <c r="M41" s="4"/>
      <c r="N41" s="4">
        <f>A41*B41</f>
        <v>96396</v>
      </c>
      <c r="O41" s="4">
        <f t="shared" si="0"/>
        <v>182464</v>
      </c>
      <c r="P41" s="4">
        <f t="shared" si="1"/>
        <v>5940</v>
      </c>
      <c r="Q41" s="4"/>
      <c r="R41" s="4"/>
    </row>
    <row r="42" spans="1:18" ht="15" customHeight="1" thickTop="1" x14ac:dyDescent="0.15">
      <c r="A42" s="200" t="s">
        <v>20</v>
      </c>
      <c r="B42" s="201">
        <v>15433</v>
      </c>
      <c r="C42" s="202">
        <v>7707</v>
      </c>
      <c r="D42" s="203">
        <v>7726</v>
      </c>
      <c r="E42" s="204" t="s">
        <v>21</v>
      </c>
      <c r="F42" s="205">
        <v>12510</v>
      </c>
      <c r="G42" s="202">
        <v>6134</v>
      </c>
      <c r="H42" s="203">
        <v>6376</v>
      </c>
      <c r="I42" s="204" t="s">
        <v>22</v>
      </c>
      <c r="J42" s="205">
        <v>520</v>
      </c>
      <c r="K42" s="202">
        <v>127</v>
      </c>
      <c r="L42" s="203">
        <v>393</v>
      </c>
      <c r="M42" s="4"/>
      <c r="N42" s="4"/>
      <c r="O42" s="4"/>
      <c r="P42" s="4"/>
      <c r="Q42" s="4"/>
      <c r="R42" s="4"/>
    </row>
    <row r="43" spans="1:18" ht="14.25" customHeight="1" x14ac:dyDescent="0.15">
      <c r="A43" s="16">
        <v>30</v>
      </c>
      <c r="B43" s="183">
        <v>3239</v>
      </c>
      <c r="C43" s="184">
        <v>1617</v>
      </c>
      <c r="D43" s="185">
        <v>1622</v>
      </c>
      <c r="E43" s="186">
        <v>65</v>
      </c>
      <c r="F43" s="187">
        <v>2550</v>
      </c>
      <c r="G43" s="184">
        <v>1187</v>
      </c>
      <c r="H43" s="185">
        <v>1363</v>
      </c>
      <c r="I43" s="186">
        <v>100</v>
      </c>
      <c r="J43" s="187">
        <v>25</v>
      </c>
      <c r="K43" s="184">
        <v>6</v>
      </c>
      <c r="L43" s="185">
        <v>19</v>
      </c>
      <c r="M43" s="4"/>
      <c r="N43" s="4">
        <f>A43*B43</f>
        <v>97170</v>
      </c>
      <c r="O43" s="4">
        <f t="shared" si="0"/>
        <v>165750</v>
      </c>
      <c r="P43" s="4">
        <f t="shared" si="1"/>
        <v>2500</v>
      </c>
      <c r="Q43" s="4"/>
      <c r="R43" s="4"/>
    </row>
    <row r="44" spans="1:18" ht="14.25" customHeight="1" x14ac:dyDescent="0.15">
      <c r="A44" s="22">
        <v>31</v>
      </c>
      <c r="B44" s="189">
        <v>3284</v>
      </c>
      <c r="C44" s="190">
        <v>1644</v>
      </c>
      <c r="D44" s="191">
        <v>1640</v>
      </c>
      <c r="E44" s="192">
        <v>66</v>
      </c>
      <c r="F44" s="193">
        <v>1506</v>
      </c>
      <c r="G44" s="190">
        <v>710</v>
      </c>
      <c r="H44" s="191">
        <v>796</v>
      </c>
      <c r="I44" s="192">
        <v>101</v>
      </c>
      <c r="J44" s="193">
        <v>19</v>
      </c>
      <c r="K44" s="190">
        <v>4</v>
      </c>
      <c r="L44" s="191">
        <v>15</v>
      </c>
      <c r="M44" s="4"/>
      <c r="N44" s="4">
        <f>A44*B44</f>
        <v>101804</v>
      </c>
      <c r="O44" s="4">
        <f t="shared" si="0"/>
        <v>99396</v>
      </c>
      <c r="P44" s="4">
        <f t="shared" si="1"/>
        <v>1919</v>
      </c>
      <c r="Q44" s="4"/>
      <c r="R44" s="4"/>
    </row>
    <row r="45" spans="1:18" ht="14.25" customHeight="1" x14ac:dyDescent="0.15">
      <c r="A45" s="22">
        <v>32</v>
      </c>
      <c r="B45" s="189">
        <v>3487</v>
      </c>
      <c r="C45" s="190">
        <v>1737</v>
      </c>
      <c r="D45" s="191">
        <v>1750</v>
      </c>
      <c r="E45" s="192">
        <v>67</v>
      </c>
      <c r="F45" s="193">
        <v>1708</v>
      </c>
      <c r="G45" s="190">
        <v>812</v>
      </c>
      <c r="H45" s="191">
        <v>896</v>
      </c>
      <c r="I45" s="192">
        <v>102</v>
      </c>
      <c r="J45" s="193">
        <v>13</v>
      </c>
      <c r="K45" s="190">
        <v>1</v>
      </c>
      <c r="L45" s="191">
        <v>12</v>
      </c>
      <c r="M45" s="4"/>
      <c r="N45" s="4">
        <f>A45*B45</f>
        <v>111584</v>
      </c>
      <c r="O45" s="4">
        <f t="shared" si="0"/>
        <v>114436</v>
      </c>
      <c r="P45" s="4">
        <f t="shared" si="1"/>
        <v>1326</v>
      </c>
      <c r="Q45" s="4"/>
      <c r="R45" s="4"/>
    </row>
    <row r="46" spans="1:18" ht="14.25" customHeight="1" x14ac:dyDescent="0.15">
      <c r="A46" s="22">
        <v>33</v>
      </c>
      <c r="B46" s="189">
        <v>3376</v>
      </c>
      <c r="C46" s="190">
        <v>1636</v>
      </c>
      <c r="D46" s="191">
        <v>1740</v>
      </c>
      <c r="E46" s="192">
        <v>68</v>
      </c>
      <c r="F46" s="193">
        <v>2077</v>
      </c>
      <c r="G46" s="190">
        <v>957</v>
      </c>
      <c r="H46" s="191">
        <v>1120</v>
      </c>
      <c r="I46" s="192">
        <v>103</v>
      </c>
      <c r="J46" s="193">
        <v>11</v>
      </c>
      <c r="K46" s="190">
        <v>0</v>
      </c>
      <c r="L46" s="191">
        <v>11</v>
      </c>
      <c r="M46" s="4"/>
      <c r="N46" s="4">
        <f>A46*B46</f>
        <v>111408</v>
      </c>
      <c r="O46" s="4">
        <f t="shared" si="0"/>
        <v>141236</v>
      </c>
      <c r="P46" s="4">
        <f t="shared" si="1"/>
        <v>1133</v>
      </c>
      <c r="Q46" s="4"/>
      <c r="R46" s="4"/>
    </row>
    <row r="47" spans="1:18" ht="14.25" customHeight="1" thickBot="1" x14ac:dyDescent="0.2">
      <c r="A47" s="194">
        <v>34</v>
      </c>
      <c r="B47" s="195">
        <v>3501</v>
      </c>
      <c r="C47" s="196">
        <v>1705</v>
      </c>
      <c r="D47" s="197">
        <v>1796</v>
      </c>
      <c r="E47" s="198">
        <v>69</v>
      </c>
      <c r="F47" s="199">
        <v>1937</v>
      </c>
      <c r="G47" s="196">
        <v>919</v>
      </c>
      <c r="H47" s="197">
        <v>1018</v>
      </c>
      <c r="I47" s="198" t="s">
        <v>23</v>
      </c>
      <c r="J47" s="199">
        <v>9</v>
      </c>
      <c r="K47" s="196">
        <v>0</v>
      </c>
      <c r="L47" s="197">
        <v>9</v>
      </c>
      <c r="M47" s="4"/>
      <c r="N47" s="4">
        <f>A47*B47</f>
        <v>119034</v>
      </c>
      <c r="O47" s="4">
        <f t="shared" si="0"/>
        <v>133653</v>
      </c>
      <c r="P47" s="4">
        <f>104*J47</f>
        <v>936</v>
      </c>
      <c r="Q47" s="4"/>
      <c r="R47" s="4"/>
    </row>
    <row r="48" spans="1:18" ht="15" customHeight="1" thickTop="1" x14ac:dyDescent="0.15">
      <c r="A48" s="206" t="s">
        <v>24</v>
      </c>
      <c r="B48" s="207">
        <v>16887</v>
      </c>
      <c r="C48" s="208">
        <v>8339</v>
      </c>
      <c r="D48" s="209">
        <v>8548</v>
      </c>
      <c r="E48" s="210" t="s">
        <v>25</v>
      </c>
      <c r="F48" s="211">
        <v>9778</v>
      </c>
      <c r="G48" s="208">
        <v>4585</v>
      </c>
      <c r="H48" s="209">
        <v>5193</v>
      </c>
      <c r="I48" s="212" t="s">
        <v>26</v>
      </c>
      <c r="J48" s="211">
        <v>77</v>
      </c>
      <c r="K48" s="208">
        <v>11</v>
      </c>
      <c r="L48" s="209">
        <v>66</v>
      </c>
      <c r="M48" s="4"/>
      <c r="N48" s="4"/>
      <c r="O48" s="4"/>
      <c r="P48" s="213">
        <f>SUM(N7:N47,O7:O47,P7:P47)/B6</f>
        <v>43.394616821272685</v>
      </c>
      <c r="Q48" s="4"/>
      <c r="R48" s="4"/>
    </row>
    <row r="49" spans="1:16" s="74" customFormat="1" ht="15.75" customHeight="1" x14ac:dyDescent="0.15">
      <c r="A49" s="214"/>
      <c r="D49" s="214" t="s">
        <v>27</v>
      </c>
    </row>
    <row r="50" spans="1:16" s="76" customFormat="1" ht="15" customHeight="1" x14ac:dyDescent="0.15">
      <c r="A50" s="7" t="s">
        <v>28</v>
      </c>
      <c r="B50" s="7" t="s">
        <v>1</v>
      </c>
      <c r="C50" s="8" t="s">
        <v>2</v>
      </c>
      <c r="D50" s="75" t="s">
        <v>3</v>
      </c>
      <c r="E50" s="6" t="s">
        <v>28</v>
      </c>
      <c r="F50" s="10" t="s">
        <v>1</v>
      </c>
      <c r="G50" s="8" t="s">
        <v>2</v>
      </c>
      <c r="H50" s="9" t="s">
        <v>3</v>
      </c>
      <c r="I50" s="10" t="s">
        <v>28</v>
      </c>
      <c r="J50" s="7" t="s">
        <v>1</v>
      </c>
      <c r="K50" s="8" t="s">
        <v>2</v>
      </c>
      <c r="L50" s="9" t="s">
        <v>3</v>
      </c>
      <c r="P50" s="11"/>
    </row>
    <row r="51" spans="1:16" ht="21.75" customHeight="1" x14ac:dyDescent="0.2">
      <c r="A51" s="77" t="s">
        <v>29</v>
      </c>
      <c r="B51" s="78">
        <v>21488</v>
      </c>
      <c r="C51" s="79">
        <v>10861</v>
      </c>
      <c r="D51" s="80">
        <v>10627</v>
      </c>
      <c r="E51" s="81" t="s">
        <v>30</v>
      </c>
      <c r="F51" s="80">
        <v>133838</v>
      </c>
      <c r="G51" s="79">
        <v>65933</v>
      </c>
      <c r="H51" s="82">
        <v>67905</v>
      </c>
      <c r="I51" s="83" t="s">
        <v>31</v>
      </c>
      <c r="J51" s="187">
        <v>38500</v>
      </c>
      <c r="K51" s="184">
        <v>15459</v>
      </c>
      <c r="L51" s="185">
        <v>23041</v>
      </c>
      <c r="P51" s="106"/>
    </row>
    <row r="52" spans="1:16" ht="18.75" customHeight="1" x14ac:dyDescent="0.2">
      <c r="A52" s="84" t="s">
        <v>32</v>
      </c>
      <c r="B52" s="215">
        <v>0.11086231981261543</v>
      </c>
      <c r="C52" s="216">
        <v>0.11773058870714231</v>
      </c>
      <c r="D52" s="217">
        <v>0.1046242603841572</v>
      </c>
      <c r="E52" s="88" t="s">
        <v>32</v>
      </c>
      <c r="F52" s="217">
        <v>0.69050591767874281</v>
      </c>
      <c r="G52" s="216">
        <v>0.71469762500948475</v>
      </c>
      <c r="H52" s="218">
        <v>0.66853396079666838</v>
      </c>
      <c r="I52" s="90" t="s">
        <v>32</v>
      </c>
      <c r="J52" s="215">
        <v>0.19863176250864178</v>
      </c>
      <c r="K52" s="216">
        <v>0.16757178628337291</v>
      </c>
      <c r="L52" s="218">
        <v>0.22684177881917439</v>
      </c>
      <c r="P52" s="106"/>
    </row>
    <row r="53" spans="1:16" s="93" customFormat="1" ht="15" customHeight="1" x14ac:dyDescent="0.15">
      <c r="E53" s="234" t="s">
        <v>57</v>
      </c>
      <c r="F53" s="234"/>
      <c r="G53" s="234"/>
      <c r="H53" s="234"/>
      <c r="I53" s="234"/>
      <c r="J53" s="234"/>
      <c r="K53" s="234"/>
      <c r="L53" s="234"/>
      <c r="P53" s="219"/>
    </row>
    <row r="54" spans="1:16" s="93" customFormat="1" ht="15" customHeight="1" x14ac:dyDescent="0.25">
      <c r="E54" s="220"/>
      <c r="F54" s="95"/>
      <c r="G54" s="95"/>
      <c r="H54" s="95"/>
      <c r="I54" s="95"/>
      <c r="J54" s="95"/>
      <c r="K54" s="95"/>
      <c r="L54" s="96" t="s">
        <v>58</v>
      </c>
      <c r="M54" s="97"/>
    </row>
    <row r="56" spans="1:16" s="4" customFormat="1" ht="12" customHeight="1" x14ac:dyDescent="0.15">
      <c r="K56" s="238" t="s">
        <v>47</v>
      </c>
      <c r="L56" s="239"/>
      <c r="P56" s="221"/>
    </row>
    <row r="57" spans="1:16" s="4" customFormat="1" ht="12" customHeight="1" x14ac:dyDescent="0.15">
      <c r="K57" s="222">
        <v>43.394616821272685</v>
      </c>
      <c r="L57" s="223" t="s">
        <v>48</v>
      </c>
    </row>
  </sheetData>
  <mergeCells count="5">
    <mergeCell ref="J4:L4"/>
    <mergeCell ref="E6:H6"/>
    <mergeCell ref="I6:L6"/>
    <mergeCell ref="E53:L53"/>
    <mergeCell ref="K56:L56"/>
  </mergeCells>
  <phoneticPr fontId="2"/>
  <hyperlinks>
    <hyperlink ref="A54" r:id="rId1" display="http://www.city.bunkyo.tokyo.jp/profile/toukei/zinko.html"/>
    <hyperlink ref="L54" r:id="rId2"/>
  </hyperlinks>
  <printOptions horizontalCentered="1"/>
  <pageMargins left="0.70866141732283472" right="0.59055118110236227" top="0.78740157480314965" bottom="0.19685039370078741" header="0.51181102362204722" footer="0.31496062992125984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9"/>
  <sheetViews>
    <sheetView tabSelected="1" view="pageBreakPreview" zoomScale="115" zoomScaleNormal="50" zoomScaleSheetLayoutView="115" workbookViewId="0"/>
  </sheetViews>
  <sheetFormatPr defaultRowHeight="13.5" x14ac:dyDescent="0.15"/>
  <cols>
    <col min="1" max="1" width="8.375" customWidth="1"/>
    <col min="2" max="2" width="7.5" customWidth="1"/>
    <col min="3" max="3" width="7.125" customWidth="1"/>
    <col min="4" max="4" width="7.5" customWidth="1"/>
    <col min="5" max="5" width="8.5" customWidth="1"/>
    <col min="6" max="6" width="7.5" customWidth="1"/>
    <col min="7" max="8" width="7.125" customWidth="1"/>
    <col min="9" max="9" width="8.25" customWidth="1"/>
    <col min="10" max="10" width="7.5" customWidth="1"/>
    <col min="11" max="11" width="7" customWidth="1"/>
    <col min="12" max="12" width="7.125" customWidth="1"/>
    <col min="13" max="13" width="4" customWidth="1"/>
  </cols>
  <sheetData>
    <row r="1" spans="1:14" ht="24" customHeight="1" x14ac:dyDescent="0.15">
      <c r="B1" s="1"/>
      <c r="C1" s="2"/>
      <c r="D1" s="1"/>
      <c r="E1" s="1"/>
      <c r="F1" s="1"/>
      <c r="G1" s="1"/>
      <c r="H1" s="1"/>
      <c r="I1" s="1"/>
      <c r="J1" s="1"/>
    </row>
    <row r="2" spans="1:14" ht="24" customHeight="1" x14ac:dyDescent="0.2">
      <c r="B2" s="3"/>
      <c r="C2" s="3"/>
      <c r="D2" s="3"/>
      <c r="E2" s="3"/>
      <c r="F2" s="3"/>
      <c r="G2" s="3"/>
      <c r="H2" s="3"/>
      <c r="I2" s="3"/>
      <c r="J2" s="3"/>
      <c r="K2" s="103" t="s">
        <v>39</v>
      </c>
    </row>
    <row r="3" spans="1:14" s="4" customFormat="1" ht="15.75" customHeight="1" x14ac:dyDescent="0.15">
      <c r="D3" s="5"/>
      <c r="E3" s="5" t="s">
        <v>34</v>
      </c>
    </row>
    <row r="4" spans="1:14" ht="13.5" customHeight="1" x14ac:dyDescent="0.15">
      <c r="J4" s="101"/>
      <c r="K4" s="101"/>
      <c r="L4" s="102" t="s">
        <v>40</v>
      </c>
    </row>
    <row r="5" spans="1:14" s="11" customFormat="1" ht="15" customHeight="1" x14ac:dyDescent="0.15">
      <c r="A5" s="6" t="s">
        <v>0</v>
      </c>
      <c r="B5" s="7" t="s">
        <v>1</v>
      </c>
      <c r="C5" s="8" t="s">
        <v>2</v>
      </c>
      <c r="D5" s="9" t="s">
        <v>3</v>
      </c>
      <c r="E5" s="6" t="s">
        <v>0</v>
      </c>
      <c r="F5" s="10" t="s">
        <v>1</v>
      </c>
      <c r="G5" s="8" t="s">
        <v>2</v>
      </c>
      <c r="H5" s="9" t="s">
        <v>3</v>
      </c>
      <c r="I5" s="6" t="s">
        <v>0</v>
      </c>
      <c r="J5" s="10" t="s">
        <v>1</v>
      </c>
      <c r="K5" s="8" t="s">
        <v>2</v>
      </c>
      <c r="L5" s="9" t="s">
        <v>3</v>
      </c>
    </row>
    <row r="6" spans="1:14" ht="15" customHeight="1" x14ac:dyDescent="0.15">
      <c r="A6" s="12" t="s">
        <v>4</v>
      </c>
      <c r="B6" s="13">
        <v>201253</v>
      </c>
      <c r="C6" s="14">
        <v>95879</v>
      </c>
      <c r="D6" s="15">
        <v>105374</v>
      </c>
      <c r="E6" s="240"/>
      <c r="F6" s="241"/>
      <c r="G6" s="241"/>
      <c r="H6" s="242"/>
      <c r="I6" s="240"/>
      <c r="J6" s="241"/>
      <c r="K6" s="241"/>
      <c r="L6" s="242"/>
      <c r="M6" s="4"/>
      <c r="N6" s="4"/>
    </row>
    <row r="7" spans="1:14" ht="14.25" customHeight="1" x14ac:dyDescent="0.15">
      <c r="A7" s="16">
        <v>0</v>
      </c>
      <c r="B7" s="17">
        <v>1645</v>
      </c>
      <c r="C7" s="18">
        <v>826</v>
      </c>
      <c r="D7" s="19">
        <v>819</v>
      </c>
      <c r="E7" s="20">
        <v>35</v>
      </c>
      <c r="F7" s="21">
        <v>3661</v>
      </c>
      <c r="G7" s="18">
        <v>1792</v>
      </c>
      <c r="H7" s="19">
        <v>1869</v>
      </c>
      <c r="I7" s="20">
        <v>70</v>
      </c>
      <c r="J7" s="21">
        <v>2000</v>
      </c>
      <c r="K7" s="18">
        <v>932</v>
      </c>
      <c r="L7" s="19">
        <v>1068</v>
      </c>
      <c r="M7" s="4"/>
      <c r="N7" s="4"/>
    </row>
    <row r="8" spans="1:14" ht="14.25" customHeight="1" x14ac:dyDescent="0.15">
      <c r="A8" s="22">
        <v>1</v>
      </c>
      <c r="B8" s="23">
        <v>1687</v>
      </c>
      <c r="C8" s="24">
        <v>847</v>
      </c>
      <c r="D8" s="25">
        <v>840</v>
      </c>
      <c r="E8" s="26">
        <v>36</v>
      </c>
      <c r="F8" s="27">
        <v>3681</v>
      </c>
      <c r="G8" s="24">
        <v>1813</v>
      </c>
      <c r="H8" s="25">
        <v>1868</v>
      </c>
      <c r="I8" s="26">
        <v>71</v>
      </c>
      <c r="J8" s="27">
        <v>1977</v>
      </c>
      <c r="K8" s="24">
        <v>852</v>
      </c>
      <c r="L8" s="25">
        <v>1125</v>
      </c>
      <c r="M8" s="4"/>
      <c r="N8" s="4"/>
    </row>
    <row r="9" spans="1:14" ht="14.25" customHeight="1" x14ac:dyDescent="0.15">
      <c r="A9" s="22">
        <v>2</v>
      </c>
      <c r="B9" s="23">
        <v>1630</v>
      </c>
      <c r="C9" s="24">
        <v>849</v>
      </c>
      <c r="D9" s="25">
        <v>781</v>
      </c>
      <c r="E9" s="26">
        <v>37</v>
      </c>
      <c r="F9" s="27">
        <v>3645</v>
      </c>
      <c r="G9" s="24">
        <v>1791</v>
      </c>
      <c r="H9" s="25">
        <v>1854</v>
      </c>
      <c r="I9" s="26">
        <v>72</v>
      </c>
      <c r="J9" s="27">
        <v>1699</v>
      </c>
      <c r="K9" s="24">
        <v>739</v>
      </c>
      <c r="L9" s="25">
        <v>960</v>
      </c>
      <c r="M9" s="4"/>
      <c r="N9" s="4"/>
    </row>
    <row r="10" spans="1:14" ht="14.25" customHeight="1" x14ac:dyDescent="0.15">
      <c r="A10" s="22">
        <v>3</v>
      </c>
      <c r="B10" s="23">
        <v>1578</v>
      </c>
      <c r="C10" s="24">
        <v>798</v>
      </c>
      <c r="D10" s="25">
        <v>780</v>
      </c>
      <c r="E10" s="26">
        <v>38</v>
      </c>
      <c r="F10" s="27">
        <v>3752</v>
      </c>
      <c r="G10" s="24">
        <v>1830</v>
      </c>
      <c r="H10" s="25">
        <v>1922</v>
      </c>
      <c r="I10" s="26">
        <v>73</v>
      </c>
      <c r="J10" s="27">
        <v>1456</v>
      </c>
      <c r="K10" s="24">
        <v>631</v>
      </c>
      <c r="L10" s="25">
        <v>825</v>
      </c>
      <c r="M10" s="4"/>
      <c r="N10" s="4"/>
    </row>
    <row r="11" spans="1:14" ht="14.25" customHeight="1" x14ac:dyDescent="0.15">
      <c r="A11" s="28">
        <v>4</v>
      </c>
      <c r="B11" s="29">
        <v>1587</v>
      </c>
      <c r="C11" s="30">
        <v>813</v>
      </c>
      <c r="D11" s="31">
        <v>774</v>
      </c>
      <c r="E11" s="32">
        <v>39</v>
      </c>
      <c r="F11" s="33">
        <v>3777</v>
      </c>
      <c r="G11" s="30">
        <v>1837</v>
      </c>
      <c r="H11" s="31">
        <v>1940</v>
      </c>
      <c r="I11" s="32">
        <v>74</v>
      </c>
      <c r="J11" s="33">
        <v>1627</v>
      </c>
      <c r="K11" s="30">
        <v>674</v>
      </c>
      <c r="L11" s="31">
        <v>953</v>
      </c>
      <c r="M11" s="4"/>
      <c r="N11" s="4"/>
    </row>
    <row r="12" spans="1:14" ht="15" customHeight="1" thickBot="1" x14ac:dyDescent="0.2">
      <c r="A12" s="34" t="s">
        <v>5</v>
      </c>
      <c r="B12" s="35">
        <v>8127</v>
      </c>
      <c r="C12" s="36">
        <v>4133</v>
      </c>
      <c r="D12" s="37">
        <v>3994</v>
      </c>
      <c r="E12" s="38" t="s">
        <v>6</v>
      </c>
      <c r="F12" s="39">
        <v>18516</v>
      </c>
      <c r="G12" s="36">
        <v>9063</v>
      </c>
      <c r="H12" s="37">
        <v>9453</v>
      </c>
      <c r="I12" s="38" t="s">
        <v>7</v>
      </c>
      <c r="J12" s="39">
        <v>8759</v>
      </c>
      <c r="K12" s="36">
        <v>3828</v>
      </c>
      <c r="L12" s="37">
        <v>4931</v>
      </c>
      <c r="M12" s="4"/>
      <c r="N12" s="4"/>
    </row>
    <row r="13" spans="1:14" ht="14.25" customHeight="1" thickTop="1" x14ac:dyDescent="0.15">
      <c r="A13" s="40">
        <v>5</v>
      </c>
      <c r="B13" s="41">
        <v>1497</v>
      </c>
      <c r="C13" s="42">
        <v>694</v>
      </c>
      <c r="D13" s="43">
        <v>803</v>
      </c>
      <c r="E13" s="44">
        <v>40</v>
      </c>
      <c r="F13" s="45">
        <v>3630</v>
      </c>
      <c r="G13" s="42">
        <v>1735</v>
      </c>
      <c r="H13" s="43">
        <v>1895</v>
      </c>
      <c r="I13" s="44">
        <v>75</v>
      </c>
      <c r="J13" s="45">
        <v>1664</v>
      </c>
      <c r="K13" s="42">
        <v>645</v>
      </c>
      <c r="L13" s="43">
        <v>1019</v>
      </c>
      <c r="M13" s="4"/>
      <c r="N13" s="4"/>
    </row>
    <row r="14" spans="1:14" ht="14.25" customHeight="1" x14ac:dyDescent="0.15">
      <c r="A14" s="22">
        <v>6</v>
      </c>
      <c r="B14" s="23">
        <v>1441</v>
      </c>
      <c r="C14" s="24">
        <v>750</v>
      </c>
      <c r="D14" s="25">
        <v>691</v>
      </c>
      <c r="E14" s="26">
        <v>41</v>
      </c>
      <c r="F14" s="27">
        <v>3687</v>
      </c>
      <c r="G14" s="24">
        <v>1770</v>
      </c>
      <c r="H14" s="25">
        <v>1917</v>
      </c>
      <c r="I14" s="26">
        <v>76</v>
      </c>
      <c r="J14" s="27">
        <v>1737</v>
      </c>
      <c r="K14" s="24">
        <v>707</v>
      </c>
      <c r="L14" s="25">
        <v>1030</v>
      </c>
      <c r="M14" s="4"/>
      <c r="N14" s="4"/>
    </row>
    <row r="15" spans="1:14" ht="14.25" customHeight="1" x14ac:dyDescent="0.15">
      <c r="A15" s="22">
        <v>7</v>
      </c>
      <c r="B15" s="23">
        <v>1391</v>
      </c>
      <c r="C15" s="24">
        <v>708</v>
      </c>
      <c r="D15" s="25">
        <v>683</v>
      </c>
      <c r="E15" s="26">
        <v>42</v>
      </c>
      <c r="F15" s="27">
        <v>3449</v>
      </c>
      <c r="G15" s="24">
        <v>1638</v>
      </c>
      <c r="H15" s="25">
        <v>1811</v>
      </c>
      <c r="I15" s="26">
        <v>77</v>
      </c>
      <c r="J15" s="27">
        <v>1696</v>
      </c>
      <c r="K15" s="24">
        <v>693</v>
      </c>
      <c r="L15" s="25">
        <v>1003</v>
      </c>
      <c r="M15" s="4"/>
      <c r="N15" s="4"/>
    </row>
    <row r="16" spans="1:14" ht="14.25" customHeight="1" x14ac:dyDescent="0.15">
      <c r="A16" s="22">
        <v>8</v>
      </c>
      <c r="B16" s="23">
        <v>1434</v>
      </c>
      <c r="C16" s="24">
        <v>736</v>
      </c>
      <c r="D16" s="25">
        <v>698</v>
      </c>
      <c r="E16" s="26">
        <v>43</v>
      </c>
      <c r="F16" s="27">
        <v>3457</v>
      </c>
      <c r="G16" s="24">
        <v>1604</v>
      </c>
      <c r="H16" s="25">
        <v>1853</v>
      </c>
      <c r="I16" s="26">
        <v>78</v>
      </c>
      <c r="J16" s="27">
        <v>1415</v>
      </c>
      <c r="K16" s="24">
        <v>536</v>
      </c>
      <c r="L16" s="25">
        <v>879</v>
      </c>
      <c r="M16" s="4"/>
      <c r="N16" s="4"/>
    </row>
    <row r="17" spans="1:14" ht="14.25" customHeight="1" x14ac:dyDescent="0.15">
      <c r="A17" s="22">
        <v>9</v>
      </c>
      <c r="B17" s="23">
        <v>1298</v>
      </c>
      <c r="C17" s="24">
        <v>651</v>
      </c>
      <c r="D17" s="25">
        <v>647</v>
      </c>
      <c r="E17" s="26">
        <v>44</v>
      </c>
      <c r="F17" s="27">
        <v>3423</v>
      </c>
      <c r="G17" s="24">
        <v>1641</v>
      </c>
      <c r="H17" s="25">
        <v>1782</v>
      </c>
      <c r="I17" s="26">
        <v>79</v>
      </c>
      <c r="J17" s="27">
        <v>1451</v>
      </c>
      <c r="K17" s="24">
        <v>602</v>
      </c>
      <c r="L17" s="25">
        <v>849</v>
      </c>
      <c r="M17" s="4"/>
      <c r="N17" s="4"/>
    </row>
    <row r="18" spans="1:14" ht="15" customHeight="1" thickBot="1" x14ac:dyDescent="0.2">
      <c r="A18" s="46" t="s">
        <v>8</v>
      </c>
      <c r="B18" s="47">
        <v>7061</v>
      </c>
      <c r="C18" s="48">
        <v>3539</v>
      </c>
      <c r="D18" s="49">
        <v>3522</v>
      </c>
      <c r="E18" s="50" t="s">
        <v>9</v>
      </c>
      <c r="F18" s="51">
        <v>17646</v>
      </c>
      <c r="G18" s="48">
        <v>8388</v>
      </c>
      <c r="H18" s="49">
        <v>9258</v>
      </c>
      <c r="I18" s="50" t="s">
        <v>10</v>
      </c>
      <c r="J18" s="51">
        <v>7963</v>
      </c>
      <c r="K18" s="48">
        <v>3183</v>
      </c>
      <c r="L18" s="49">
        <v>4780</v>
      </c>
      <c r="M18" s="4"/>
      <c r="N18" s="4"/>
    </row>
    <row r="19" spans="1:14" ht="14.25" customHeight="1" thickTop="1" x14ac:dyDescent="0.15">
      <c r="A19" s="52">
        <v>10</v>
      </c>
      <c r="B19" s="53">
        <v>1410</v>
      </c>
      <c r="C19" s="54">
        <v>704</v>
      </c>
      <c r="D19" s="55">
        <v>706</v>
      </c>
      <c r="E19" s="56">
        <v>45</v>
      </c>
      <c r="F19" s="57">
        <v>3362</v>
      </c>
      <c r="G19" s="54">
        <v>1594</v>
      </c>
      <c r="H19" s="55">
        <v>1768</v>
      </c>
      <c r="I19" s="56">
        <v>80</v>
      </c>
      <c r="J19" s="57">
        <v>1355</v>
      </c>
      <c r="K19" s="54">
        <v>536</v>
      </c>
      <c r="L19" s="55">
        <v>819</v>
      </c>
      <c r="M19" s="4"/>
      <c r="N19" s="4"/>
    </row>
    <row r="20" spans="1:14" ht="14.25" customHeight="1" x14ac:dyDescent="0.15">
      <c r="A20" s="22">
        <v>11</v>
      </c>
      <c r="B20" s="23">
        <v>1359</v>
      </c>
      <c r="C20" s="24">
        <v>683</v>
      </c>
      <c r="D20" s="25">
        <v>676</v>
      </c>
      <c r="E20" s="26">
        <v>46</v>
      </c>
      <c r="F20" s="27">
        <v>2738</v>
      </c>
      <c r="G20" s="24">
        <v>1290</v>
      </c>
      <c r="H20" s="25">
        <v>1448</v>
      </c>
      <c r="I20" s="26">
        <v>81</v>
      </c>
      <c r="J20" s="27">
        <v>1303</v>
      </c>
      <c r="K20" s="24">
        <v>482</v>
      </c>
      <c r="L20" s="25">
        <v>821</v>
      </c>
      <c r="M20" s="4"/>
      <c r="N20" s="4"/>
    </row>
    <row r="21" spans="1:14" ht="14.25" customHeight="1" x14ac:dyDescent="0.15">
      <c r="A21" s="22">
        <v>12</v>
      </c>
      <c r="B21" s="23">
        <v>1452</v>
      </c>
      <c r="C21" s="24">
        <v>732</v>
      </c>
      <c r="D21" s="25">
        <v>720</v>
      </c>
      <c r="E21" s="26">
        <v>47</v>
      </c>
      <c r="F21" s="27">
        <v>3204</v>
      </c>
      <c r="G21" s="24">
        <v>1516</v>
      </c>
      <c r="H21" s="25">
        <v>1688</v>
      </c>
      <c r="I21" s="26">
        <v>82</v>
      </c>
      <c r="J21" s="27">
        <v>1260</v>
      </c>
      <c r="K21" s="24">
        <v>447</v>
      </c>
      <c r="L21" s="25">
        <v>813</v>
      </c>
      <c r="M21" s="4"/>
      <c r="N21" s="4"/>
    </row>
    <row r="22" spans="1:14" ht="14.25" customHeight="1" x14ac:dyDescent="0.15">
      <c r="A22" s="22">
        <v>13</v>
      </c>
      <c r="B22" s="23">
        <v>1358</v>
      </c>
      <c r="C22" s="24">
        <v>688</v>
      </c>
      <c r="D22" s="25">
        <v>670</v>
      </c>
      <c r="E22" s="26">
        <v>48</v>
      </c>
      <c r="F22" s="27">
        <v>2914</v>
      </c>
      <c r="G22" s="24">
        <v>1411</v>
      </c>
      <c r="H22" s="25">
        <v>1503</v>
      </c>
      <c r="I22" s="26">
        <v>83</v>
      </c>
      <c r="J22" s="27">
        <v>1143</v>
      </c>
      <c r="K22" s="24">
        <v>395</v>
      </c>
      <c r="L22" s="25">
        <v>748</v>
      </c>
      <c r="M22" s="4"/>
      <c r="N22" s="4"/>
    </row>
    <row r="23" spans="1:14" ht="14.25" customHeight="1" x14ac:dyDescent="0.15">
      <c r="A23" s="28">
        <v>14</v>
      </c>
      <c r="B23" s="29">
        <v>1315</v>
      </c>
      <c r="C23" s="30">
        <v>698</v>
      </c>
      <c r="D23" s="31">
        <v>617</v>
      </c>
      <c r="E23" s="32">
        <v>49</v>
      </c>
      <c r="F23" s="33">
        <v>2936</v>
      </c>
      <c r="G23" s="30">
        <v>1461</v>
      </c>
      <c r="H23" s="31">
        <v>1475</v>
      </c>
      <c r="I23" s="32">
        <v>84</v>
      </c>
      <c r="J23" s="33">
        <v>1020</v>
      </c>
      <c r="K23" s="30">
        <v>367</v>
      </c>
      <c r="L23" s="31">
        <v>653</v>
      </c>
      <c r="M23" s="4"/>
      <c r="N23" s="4"/>
    </row>
    <row r="24" spans="1:14" ht="15" customHeight="1" thickBot="1" x14ac:dyDescent="0.2">
      <c r="A24" s="34" t="s">
        <v>11</v>
      </c>
      <c r="B24" s="35">
        <v>6894</v>
      </c>
      <c r="C24" s="36">
        <v>3505</v>
      </c>
      <c r="D24" s="37">
        <v>3389</v>
      </c>
      <c r="E24" s="38" t="s">
        <v>12</v>
      </c>
      <c r="F24" s="39">
        <v>15154</v>
      </c>
      <c r="G24" s="36">
        <v>7272</v>
      </c>
      <c r="H24" s="37">
        <v>7882</v>
      </c>
      <c r="I24" s="38" t="s">
        <v>13</v>
      </c>
      <c r="J24" s="39">
        <v>6081</v>
      </c>
      <c r="K24" s="36">
        <v>2227</v>
      </c>
      <c r="L24" s="37">
        <v>3854</v>
      </c>
      <c r="M24" s="4"/>
      <c r="N24" s="4"/>
    </row>
    <row r="25" spans="1:14" ht="14.25" customHeight="1" thickTop="1" x14ac:dyDescent="0.15">
      <c r="A25" s="40">
        <v>15</v>
      </c>
      <c r="B25" s="41">
        <v>1333</v>
      </c>
      <c r="C25" s="42">
        <v>675</v>
      </c>
      <c r="D25" s="43">
        <v>658</v>
      </c>
      <c r="E25" s="44">
        <v>50</v>
      </c>
      <c r="F25" s="45">
        <v>2699</v>
      </c>
      <c r="G25" s="42">
        <v>1342</v>
      </c>
      <c r="H25" s="43">
        <v>1357</v>
      </c>
      <c r="I25" s="44">
        <v>85</v>
      </c>
      <c r="J25" s="45">
        <v>958</v>
      </c>
      <c r="K25" s="42">
        <v>318</v>
      </c>
      <c r="L25" s="43">
        <v>640</v>
      </c>
      <c r="M25" s="4"/>
      <c r="N25" s="4"/>
    </row>
    <row r="26" spans="1:14" ht="14.25" customHeight="1" x14ac:dyDescent="0.15">
      <c r="A26" s="22">
        <v>16</v>
      </c>
      <c r="B26" s="23">
        <v>1262</v>
      </c>
      <c r="C26" s="24">
        <v>643</v>
      </c>
      <c r="D26" s="25">
        <v>619</v>
      </c>
      <c r="E26" s="26">
        <v>51</v>
      </c>
      <c r="F26" s="27">
        <v>2521</v>
      </c>
      <c r="G26" s="24">
        <v>1215</v>
      </c>
      <c r="H26" s="25">
        <v>1306</v>
      </c>
      <c r="I26" s="26">
        <v>86</v>
      </c>
      <c r="J26" s="27">
        <v>902</v>
      </c>
      <c r="K26" s="24">
        <v>304</v>
      </c>
      <c r="L26" s="25">
        <v>598</v>
      </c>
      <c r="M26" s="4"/>
      <c r="N26" s="4"/>
    </row>
    <row r="27" spans="1:14" ht="14.25" customHeight="1" x14ac:dyDescent="0.15">
      <c r="A27" s="22">
        <v>17</v>
      </c>
      <c r="B27" s="23">
        <v>1316</v>
      </c>
      <c r="C27" s="24">
        <v>643</v>
      </c>
      <c r="D27" s="25">
        <v>673</v>
      </c>
      <c r="E27" s="26">
        <v>52</v>
      </c>
      <c r="F27" s="27">
        <v>2432</v>
      </c>
      <c r="G27" s="24">
        <v>1154</v>
      </c>
      <c r="H27" s="25">
        <v>1278</v>
      </c>
      <c r="I27" s="26">
        <v>87</v>
      </c>
      <c r="J27" s="27">
        <v>791</v>
      </c>
      <c r="K27" s="24">
        <v>283</v>
      </c>
      <c r="L27" s="25">
        <v>508</v>
      </c>
      <c r="M27" s="4"/>
      <c r="N27" s="4"/>
    </row>
    <row r="28" spans="1:14" ht="14.25" customHeight="1" x14ac:dyDescent="0.15">
      <c r="A28" s="22">
        <v>18</v>
      </c>
      <c r="B28" s="23">
        <v>1450</v>
      </c>
      <c r="C28" s="24">
        <v>739</v>
      </c>
      <c r="D28" s="25">
        <v>711</v>
      </c>
      <c r="E28" s="26">
        <v>53</v>
      </c>
      <c r="F28" s="27">
        <v>2440</v>
      </c>
      <c r="G28" s="24">
        <v>1215</v>
      </c>
      <c r="H28" s="25">
        <v>1225</v>
      </c>
      <c r="I28" s="26">
        <v>88</v>
      </c>
      <c r="J28" s="27">
        <v>662</v>
      </c>
      <c r="K28" s="24">
        <v>182</v>
      </c>
      <c r="L28" s="25">
        <v>480</v>
      </c>
      <c r="M28" s="4"/>
      <c r="N28" s="4"/>
    </row>
    <row r="29" spans="1:14" ht="14.25" customHeight="1" x14ac:dyDescent="0.15">
      <c r="A29" s="22">
        <v>19</v>
      </c>
      <c r="B29" s="23">
        <v>1570</v>
      </c>
      <c r="C29" s="24">
        <v>798</v>
      </c>
      <c r="D29" s="25">
        <v>772</v>
      </c>
      <c r="E29" s="26">
        <v>54</v>
      </c>
      <c r="F29" s="27">
        <v>2249</v>
      </c>
      <c r="G29" s="24">
        <v>1101</v>
      </c>
      <c r="H29" s="25">
        <v>1148</v>
      </c>
      <c r="I29" s="26">
        <v>89</v>
      </c>
      <c r="J29" s="27">
        <v>550</v>
      </c>
      <c r="K29" s="24">
        <v>143</v>
      </c>
      <c r="L29" s="25">
        <v>407</v>
      </c>
      <c r="M29" s="4"/>
      <c r="N29" s="4"/>
    </row>
    <row r="30" spans="1:14" ht="15" customHeight="1" thickBot="1" x14ac:dyDescent="0.2">
      <c r="A30" s="46" t="s">
        <v>14</v>
      </c>
      <c r="B30" s="47">
        <v>6931</v>
      </c>
      <c r="C30" s="48">
        <v>3498</v>
      </c>
      <c r="D30" s="49">
        <v>3433</v>
      </c>
      <c r="E30" s="50" t="s">
        <v>15</v>
      </c>
      <c r="F30" s="51">
        <v>12341</v>
      </c>
      <c r="G30" s="48">
        <v>6027</v>
      </c>
      <c r="H30" s="49">
        <v>6314</v>
      </c>
      <c r="I30" s="50" t="s">
        <v>16</v>
      </c>
      <c r="J30" s="51">
        <v>3863</v>
      </c>
      <c r="K30" s="48">
        <v>1230</v>
      </c>
      <c r="L30" s="49">
        <v>2633</v>
      </c>
      <c r="M30" s="4"/>
      <c r="N30" s="4"/>
    </row>
    <row r="31" spans="1:14" ht="14.25" customHeight="1" thickTop="1" x14ac:dyDescent="0.15">
      <c r="A31" s="52">
        <v>20</v>
      </c>
      <c r="B31" s="53">
        <v>1841</v>
      </c>
      <c r="C31" s="54">
        <v>977</v>
      </c>
      <c r="D31" s="55">
        <v>864</v>
      </c>
      <c r="E31" s="56">
        <v>55</v>
      </c>
      <c r="F31" s="57">
        <v>2168</v>
      </c>
      <c r="G31" s="54">
        <v>1082</v>
      </c>
      <c r="H31" s="55">
        <v>1086</v>
      </c>
      <c r="I31" s="56">
        <v>90</v>
      </c>
      <c r="J31" s="57">
        <v>508</v>
      </c>
      <c r="K31" s="54">
        <v>121</v>
      </c>
      <c r="L31" s="55">
        <v>387</v>
      </c>
      <c r="M31" s="4"/>
      <c r="N31" s="4"/>
    </row>
    <row r="32" spans="1:14" ht="14.25" customHeight="1" x14ac:dyDescent="0.15">
      <c r="A32" s="22">
        <v>21</v>
      </c>
      <c r="B32" s="23">
        <v>2055</v>
      </c>
      <c r="C32" s="24">
        <v>1131</v>
      </c>
      <c r="D32" s="25">
        <v>924</v>
      </c>
      <c r="E32" s="26">
        <v>56</v>
      </c>
      <c r="F32" s="27">
        <v>2125</v>
      </c>
      <c r="G32" s="24">
        <v>1028</v>
      </c>
      <c r="H32" s="25">
        <v>1097</v>
      </c>
      <c r="I32" s="26">
        <v>91</v>
      </c>
      <c r="J32" s="27">
        <v>425</v>
      </c>
      <c r="K32" s="24">
        <v>97</v>
      </c>
      <c r="L32" s="25">
        <v>328</v>
      </c>
      <c r="M32" s="4"/>
      <c r="N32" s="4"/>
    </row>
    <row r="33" spans="1:14" ht="14.25" customHeight="1" x14ac:dyDescent="0.15">
      <c r="A33" s="22">
        <v>22</v>
      </c>
      <c r="B33" s="23">
        <v>2488</v>
      </c>
      <c r="C33" s="24">
        <v>1365</v>
      </c>
      <c r="D33" s="25">
        <v>1123</v>
      </c>
      <c r="E33" s="26">
        <v>57</v>
      </c>
      <c r="F33" s="27">
        <v>2004</v>
      </c>
      <c r="G33" s="24">
        <v>1003</v>
      </c>
      <c r="H33" s="25">
        <v>1001</v>
      </c>
      <c r="I33" s="26">
        <v>92</v>
      </c>
      <c r="J33" s="27">
        <v>403</v>
      </c>
      <c r="K33" s="24">
        <v>89</v>
      </c>
      <c r="L33" s="25">
        <v>314</v>
      </c>
      <c r="M33" s="4"/>
      <c r="N33" s="4"/>
    </row>
    <row r="34" spans="1:14" ht="14.25" customHeight="1" x14ac:dyDescent="0.15">
      <c r="A34" s="22">
        <v>23</v>
      </c>
      <c r="B34" s="23">
        <v>2727</v>
      </c>
      <c r="C34" s="24">
        <v>1387</v>
      </c>
      <c r="D34" s="25">
        <v>1340</v>
      </c>
      <c r="E34" s="26">
        <v>58</v>
      </c>
      <c r="F34" s="27">
        <v>2119</v>
      </c>
      <c r="G34" s="24">
        <v>1053</v>
      </c>
      <c r="H34" s="25">
        <v>1066</v>
      </c>
      <c r="I34" s="26">
        <v>93</v>
      </c>
      <c r="J34" s="27">
        <v>229</v>
      </c>
      <c r="K34" s="24">
        <v>42</v>
      </c>
      <c r="L34" s="25">
        <v>187</v>
      </c>
      <c r="M34" s="4"/>
      <c r="N34" s="4"/>
    </row>
    <row r="35" spans="1:14" ht="14.25" customHeight="1" x14ac:dyDescent="0.15">
      <c r="A35" s="28">
        <v>24</v>
      </c>
      <c r="B35" s="29">
        <v>2935</v>
      </c>
      <c r="C35" s="30">
        <v>1510</v>
      </c>
      <c r="D35" s="31">
        <v>1425</v>
      </c>
      <c r="E35" s="32">
        <v>59</v>
      </c>
      <c r="F35" s="33">
        <v>2051</v>
      </c>
      <c r="G35" s="30">
        <v>976</v>
      </c>
      <c r="H35" s="31">
        <v>1075</v>
      </c>
      <c r="I35" s="32">
        <v>94</v>
      </c>
      <c r="J35" s="33">
        <v>209</v>
      </c>
      <c r="K35" s="30">
        <v>51</v>
      </c>
      <c r="L35" s="31">
        <v>158</v>
      </c>
      <c r="M35" s="4"/>
      <c r="N35" s="4"/>
    </row>
    <row r="36" spans="1:14" ht="15" customHeight="1" thickBot="1" x14ac:dyDescent="0.2">
      <c r="A36" s="58" t="s">
        <v>17</v>
      </c>
      <c r="B36" s="59">
        <v>12046</v>
      </c>
      <c r="C36" s="60">
        <v>6370</v>
      </c>
      <c r="D36" s="61">
        <v>5676</v>
      </c>
      <c r="E36" s="62" t="s">
        <v>18</v>
      </c>
      <c r="F36" s="63">
        <v>10467</v>
      </c>
      <c r="G36" s="60">
        <v>5142</v>
      </c>
      <c r="H36" s="61">
        <v>5325</v>
      </c>
      <c r="I36" s="62" t="s">
        <v>19</v>
      </c>
      <c r="J36" s="63">
        <v>1774</v>
      </c>
      <c r="K36" s="60">
        <v>400</v>
      </c>
      <c r="L36" s="61">
        <v>1374</v>
      </c>
      <c r="M36" s="4"/>
      <c r="N36" s="4"/>
    </row>
    <row r="37" spans="1:14" ht="14.25" customHeight="1" thickTop="1" x14ac:dyDescent="0.15">
      <c r="A37" s="52">
        <v>25</v>
      </c>
      <c r="B37" s="53">
        <v>3125</v>
      </c>
      <c r="C37" s="54">
        <v>1543</v>
      </c>
      <c r="D37" s="55">
        <v>1582</v>
      </c>
      <c r="E37" s="56">
        <v>60</v>
      </c>
      <c r="F37" s="57">
        <v>2185</v>
      </c>
      <c r="G37" s="54">
        <v>1059</v>
      </c>
      <c r="H37" s="55">
        <v>1126</v>
      </c>
      <c r="I37" s="56">
        <v>95</v>
      </c>
      <c r="J37" s="57">
        <v>152</v>
      </c>
      <c r="K37" s="54">
        <v>42</v>
      </c>
      <c r="L37" s="55">
        <v>110</v>
      </c>
      <c r="M37" s="4"/>
      <c r="N37" s="4"/>
    </row>
    <row r="38" spans="1:14" ht="14.25" customHeight="1" x14ac:dyDescent="0.15">
      <c r="A38" s="22">
        <v>26</v>
      </c>
      <c r="B38" s="23">
        <v>3131</v>
      </c>
      <c r="C38" s="24">
        <v>1566</v>
      </c>
      <c r="D38" s="25">
        <v>1565</v>
      </c>
      <c r="E38" s="26">
        <v>61</v>
      </c>
      <c r="F38" s="27">
        <v>2291</v>
      </c>
      <c r="G38" s="24">
        <v>1125</v>
      </c>
      <c r="H38" s="25">
        <v>1166</v>
      </c>
      <c r="I38" s="26">
        <v>96</v>
      </c>
      <c r="J38" s="27">
        <v>129</v>
      </c>
      <c r="K38" s="24">
        <v>32</v>
      </c>
      <c r="L38" s="25">
        <v>97</v>
      </c>
      <c r="M38" s="4"/>
      <c r="N38" s="4"/>
    </row>
    <row r="39" spans="1:14" ht="14.25" customHeight="1" x14ac:dyDescent="0.15">
      <c r="A39" s="22">
        <v>27</v>
      </c>
      <c r="B39" s="23">
        <v>3341</v>
      </c>
      <c r="C39" s="24">
        <v>1729</v>
      </c>
      <c r="D39" s="25">
        <v>1612</v>
      </c>
      <c r="E39" s="26">
        <v>62</v>
      </c>
      <c r="F39" s="27">
        <v>2424</v>
      </c>
      <c r="G39" s="24">
        <v>1136</v>
      </c>
      <c r="H39" s="25">
        <v>1288</v>
      </c>
      <c r="I39" s="26">
        <v>97</v>
      </c>
      <c r="J39" s="27">
        <v>105</v>
      </c>
      <c r="K39" s="24">
        <v>31</v>
      </c>
      <c r="L39" s="25">
        <v>74</v>
      </c>
      <c r="M39" s="4"/>
      <c r="N39" s="4"/>
    </row>
    <row r="40" spans="1:14" ht="14.25" customHeight="1" x14ac:dyDescent="0.15">
      <c r="A40" s="22">
        <v>28</v>
      </c>
      <c r="B40" s="23">
        <v>3508</v>
      </c>
      <c r="C40" s="24">
        <v>1722</v>
      </c>
      <c r="D40" s="25">
        <v>1786</v>
      </c>
      <c r="E40" s="26">
        <v>63</v>
      </c>
      <c r="F40" s="27">
        <v>2736</v>
      </c>
      <c r="G40" s="24">
        <v>1350</v>
      </c>
      <c r="H40" s="25">
        <v>1386</v>
      </c>
      <c r="I40" s="26">
        <v>98</v>
      </c>
      <c r="J40" s="27">
        <v>79</v>
      </c>
      <c r="K40" s="24">
        <v>21</v>
      </c>
      <c r="L40" s="25">
        <v>58</v>
      </c>
      <c r="M40" s="4"/>
      <c r="N40" s="4"/>
    </row>
    <row r="41" spans="1:14" ht="14.25" customHeight="1" x14ac:dyDescent="0.15">
      <c r="A41" s="22">
        <v>29</v>
      </c>
      <c r="B41" s="23">
        <v>3555</v>
      </c>
      <c r="C41" s="24">
        <v>1738</v>
      </c>
      <c r="D41" s="25">
        <v>1817</v>
      </c>
      <c r="E41" s="26">
        <v>64</v>
      </c>
      <c r="F41" s="27">
        <v>2807</v>
      </c>
      <c r="G41" s="24">
        <v>1413</v>
      </c>
      <c r="H41" s="25">
        <v>1394</v>
      </c>
      <c r="I41" s="26">
        <v>99</v>
      </c>
      <c r="J41" s="27">
        <v>60</v>
      </c>
      <c r="K41" s="24">
        <v>5</v>
      </c>
      <c r="L41" s="25">
        <v>55</v>
      </c>
      <c r="M41" s="4"/>
      <c r="N41" s="4"/>
    </row>
    <row r="42" spans="1:14" ht="15" customHeight="1" thickBot="1" x14ac:dyDescent="0.2">
      <c r="A42" s="46" t="s">
        <v>20</v>
      </c>
      <c r="B42" s="47">
        <v>16660</v>
      </c>
      <c r="C42" s="48">
        <v>8298</v>
      </c>
      <c r="D42" s="49">
        <v>8362</v>
      </c>
      <c r="E42" s="50" t="s">
        <v>21</v>
      </c>
      <c r="F42" s="51">
        <v>12443</v>
      </c>
      <c r="G42" s="48">
        <v>6083</v>
      </c>
      <c r="H42" s="49">
        <v>6360</v>
      </c>
      <c r="I42" s="50" t="s">
        <v>22</v>
      </c>
      <c r="J42" s="51">
        <v>525</v>
      </c>
      <c r="K42" s="48">
        <v>131</v>
      </c>
      <c r="L42" s="49">
        <v>394</v>
      </c>
      <c r="M42" s="4"/>
      <c r="N42" s="4"/>
    </row>
    <row r="43" spans="1:14" ht="14.25" customHeight="1" thickTop="1" x14ac:dyDescent="0.15">
      <c r="A43" s="52">
        <v>30</v>
      </c>
      <c r="B43" s="53">
        <v>3509</v>
      </c>
      <c r="C43" s="54">
        <v>1707</v>
      </c>
      <c r="D43" s="55">
        <v>1802</v>
      </c>
      <c r="E43" s="56">
        <v>65</v>
      </c>
      <c r="F43" s="57">
        <v>2788</v>
      </c>
      <c r="G43" s="54">
        <v>1337</v>
      </c>
      <c r="H43" s="55">
        <v>1451</v>
      </c>
      <c r="I43" s="56">
        <v>100</v>
      </c>
      <c r="J43" s="57">
        <v>26</v>
      </c>
      <c r="K43" s="54">
        <v>6</v>
      </c>
      <c r="L43" s="55">
        <v>20</v>
      </c>
      <c r="M43" s="4"/>
      <c r="N43" s="4"/>
    </row>
    <row r="44" spans="1:14" ht="14.25" customHeight="1" x14ac:dyDescent="0.15">
      <c r="A44" s="22">
        <v>31</v>
      </c>
      <c r="B44" s="23">
        <v>3452</v>
      </c>
      <c r="C44" s="24">
        <v>1730</v>
      </c>
      <c r="D44" s="25">
        <v>1722</v>
      </c>
      <c r="E44" s="26">
        <v>66</v>
      </c>
      <c r="F44" s="27">
        <v>1625</v>
      </c>
      <c r="G44" s="24">
        <v>749</v>
      </c>
      <c r="H44" s="25">
        <v>876</v>
      </c>
      <c r="I44" s="26">
        <v>101</v>
      </c>
      <c r="J44" s="27">
        <v>17</v>
      </c>
      <c r="K44" s="24">
        <v>3</v>
      </c>
      <c r="L44" s="25">
        <v>14</v>
      </c>
      <c r="M44" s="4"/>
      <c r="N44" s="4"/>
    </row>
    <row r="45" spans="1:14" ht="14.25" customHeight="1" x14ac:dyDescent="0.15">
      <c r="A45" s="22">
        <v>32</v>
      </c>
      <c r="B45" s="23">
        <v>3670</v>
      </c>
      <c r="C45" s="24">
        <v>1820</v>
      </c>
      <c r="D45" s="25">
        <v>1850</v>
      </c>
      <c r="E45" s="26">
        <v>67</v>
      </c>
      <c r="F45" s="27">
        <v>1697</v>
      </c>
      <c r="G45" s="24">
        <v>817</v>
      </c>
      <c r="H45" s="25">
        <v>880</v>
      </c>
      <c r="I45" s="26">
        <v>102</v>
      </c>
      <c r="J45" s="27">
        <v>13</v>
      </c>
      <c r="K45" s="24">
        <v>0</v>
      </c>
      <c r="L45" s="25">
        <v>13</v>
      </c>
      <c r="M45" s="4"/>
      <c r="N45" s="4"/>
    </row>
    <row r="46" spans="1:14" ht="14.25" customHeight="1" x14ac:dyDescent="0.15">
      <c r="A46" s="22">
        <v>33</v>
      </c>
      <c r="B46" s="23">
        <v>3650</v>
      </c>
      <c r="C46" s="24">
        <v>1796</v>
      </c>
      <c r="D46" s="25">
        <v>1854</v>
      </c>
      <c r="E46" s="26">
        <v>68</v>
      </c>
      <c r="F46" s="27">
        <v>2005</v>
      </c>
      <c r="G46" s="24">
        <v>916</v>
      </c>
      <c r="H46" s="25">
        <v>1089</v>
      </c>
      <c r="I46" s="26">
        <v>103</v>
      </c>
      <c r="J46" s="64">
        <v>10</v>
      </c>
      <c r="K46" s="65">
        <v>1</v>
      </c>
      <c r="L46" s="66">
        <v>9</v>
      </c>
      <c r="M46" s="4"/>
      <c r="N46" s="4"/>
    </row>
    <row r="47" spans="1:14" ht="14.25" customHeight="1" x14ac:dyDescent="0.15">
      <c r="A47" s="22">
        <v>34</v>
      </c>
      <c r="B47" s="23">
        <v>3552</v>
      </c>
      <c r="C47" s="24">
        <v>1739</v>
      </c>
      <c r="D47" s="25">
        <v>1813</v>
      </c>
      <c r="E47" s="26">
        <v>69</v>
      </c>
      <c r="F47" s="27">
        <v>1976</v>
      </c>
      <c r="G47" s="24">
        <v>941</v>
      </c>
      <c r="H47" s="25">
        <v>1035</v>
      </c>
      <c r="I47" s="26" t="s">
        <v>23</v>
      </c>
      <c r="J47" s="64">
        <v>12</v>
      </c>
      <c r="K47" s="65">
        <v>0</v>
      </c>
      <c r="L47" s="66">
        <v>12</v>
      </c>
      <c r="M47" s="4"/>
      <c r="N47" s="4"/>
    </row>
    <row r="48" spans="1:14" ht="15" customHeight="1" x14ac:dyDescent="0.15">
      <c r="A48" s="67" t="s">
        <v>24</v>
      </c>
      <c r="B48" s="68">
        <v>17833</v>
      </c>
      <c r="C48" s="69">
        <v>8792</v>
      </c>
      <c r="D48" s="70">
        <v>9041</v>
      </c>
      <c r="E48" s="71" t="s">
        <v>25</v>
      </c>
      <c r="F48" s="72">
        <v>10091</v>
      </c>
      <c r="G48" s="69">
        <v>4760</v>
      </c>
      <c r="H48" s="70">
        <v>5331</v>
      </c>
      <c r="I48" s="73" t="s">
        <v>26</v>
      </c>
      <c r="J48" s="72">
        <v>78</v>
      </c>
      <c r="K48" s="69">
        <v>10</v>
      </c>
      <c r="L48" s="70">
        <v>68</v>
      </c>
      <c r="M48" s="4"/>
      <c r="N48" s="4"/>
    </row>
    <row r="49" spans="1:13" s="74" customFormat="1" ht="15.75" customHeight="1" x14ac:dyDescent="0.15">
      <c r="A49" s="243" t="s">
        <v>27</v>
      </c>
      <c r="B49" s="243"/>
      <c r="C49" s="243"/>
      <c r="D49" s="243"/>
      <c r="E49" s="243"/>
      <c r="F49" s="243"/>
      <c r="G49" s="243"/>
      <c r="H49" s="243"/>
      <c r="I49" s="243"/>
      <c r="J49" s="243"/>
      <c r="K49" s="243"/>
      <c r="L49" s="243"/>
    </row>
    <row r="50" spans="1:13" s="76" customFormat="1" ht="15" customHeight="1" x14ac:dyDescent="0.15">
      <c r="A50" s="7" t="s">
        <v>28</v>
      </c>
      <c r="B50" s="7" t="s">
        <v>1</v>
      </c>
      <c r="C50" s="8" t="s">
        <v>2</v>
      </c>
      <c r="D50" s="75" t="s">
        <v>3</v>
      </c>
      <c r="E50" s="6" t="s">
        <v>28</v>
      </c>
      <c r="F50" s="10" t="s">
        <v>1</v>
      </c>
      <c r="G50" s="8" t="s">
        <v>2</v>
      </c>
      <c r="H50" s="9" t="s">
        <v>3</v>
      </c>
      <c r="I50" s="10" t="s">
        <v>28</v>
      </c>
      <c r="J50" s="7" t="s">
        <v>1</v>
      </c>
      <c r="K50" s="8" t="s">
        <v>2</v>
      </c>
      <c r="L50" s="9" t="s">
        <v>3</v>
      </c>
    </row>
    <row r="51" spans="1:13" ht="21.75" customHeight="1" x14ac:dyDescent="0.15">
      <c r="A51" s="77" t="s">
        <v>29</v>
      </c>
      <c r="B51" s="78">
        <v>22082</v>
      </c>
      <c r="C51" s="79">
        <v>11177</v>
      </c>
      <c r="D51" s="80">
        <v>10905</v>
      </c>
      <c r="E51" s="81" t="s">
        <v>30</v>
      </c>
      <c r="F51" s="80">
        <v>140037</v>
      </c>
      <c r="G51" s="79">
        <v>68933</v>
      </c>
      <c r="H51" s="82">
        <v>71104</v>
      </c>
      <c r="I51" s="83" t="s">
        <v>31</v>
      </c>
      <c r="J51" s="21">
        <v>39134</v>
      </c>
      <c r="K51" s="18">
        <v>15769</v>
      </c>
      <c r="L51" s="19">
        <v>23365</v>
      </c>
    </row>
    <row r="52" spans="1:13" ht="15" customHeight="1" x14ac:dyDescent="0.15">
      <c r="A52" s="84" t="s">
        <v>32</v>
      </c>
      <c r="B52" s="85">
        <v>0.10972258798626604</v>
      </c>
      <c r="C52" s="86">
        <v>0.11657401516494749</v>
      </c>
      <c r="D52" s="87">
        <v>0.10348852658150967</v>
      </c>
      <c r="E52" s="88" t="s">
        <v>32</v>
      </c>
      <c r="F52" s="87">
        <v>0.69582565228841309</v>
      </c>
      <c r="G52" s="86">
        <v>0.71895827031988235</v>
      </c>
      <c r="H52" s="89">
        <v>0.67477745933531996</v>
      </c>
      <c r="I52" s="90" t="s">
        <v>32</v>
      </c>
      <c r="J52" s="85">
        <v>0.19445175972532086</v>
      </c>
      <c r="K52" s="86">
        <v>0.16446771451517017</v>
      </c>
      <c r="L52" s="89">
        <v>0.22173401408317042</v>
      </c>
    </row>
    <row r="53" spans="1:13" s="91" customFormat="1" ht="12" customHeight="1" x14ac:dyDescent="0.15">
      <c r="A53" s="91" t="s">
        <v>36</v>
      </c>
    </row>
    <row r="54" spans="1:13" s="93" customFormat="1" ht="12" customHeight="1" x14ac:dyDescent="0.15">
      <c r="A54" s="92" t="s">
        <v>37</v>
      </c>
      <c r="F54" s="100"/>
      <c r="G54" s="100"/>
      <c r="H54" s="100"/>
      <c r="I54" s="100"/>
      <c r="J54" s="100"/>
      <c r="K54" s="100"/>
      <c r="L54" s="99"/>
    </row>
    <row r="55" spans="1:13" s="93" customFormat="1" ht="12" customHeight="1" x14ac:dyDescent="0.15">
      <c r="A55" s="92" t="s">
        <v>35</v>
      </c>
      <c r="F55" s="100"/>
      <c r="G55" s="100"/>
      <c r="H55" s="100"/>
      <c r="I55" s="100"/>
      <c r="J55" s="100"/>
      <c r="K55" s="100"/>
      <c r="L55" s="99"/>
    </row>
    <row r="56" spans="1:13" s="93" customFormat="1" ht="15" customHeight="1" x14ac:dyDescent="0.15">
      <c r="F56" s="100"/>
      <c r="G56" s="100"/>
      <c r="H56" s="100"/>
      <c r="I56" s="100"/>
      <c r="J56" s="100"/>
      <c r="K56" s="100"/>
      <c r="L56" s="99" t="s">
        <v>38</v>
      </c>
    </row>
    <row r="57" spans="1:13" s="93" customFormat="1" ht="15" customHeight="1" x14ac:dyDescent="0.25">
      <c r="E57" s="94"/>
      <c r="F57" s="95"/>
      <c r="G57" s="95"/>
      <c r="H57" s="95"/>
      <c r="I57" s="95"/>
      <c r="J57" s="95"/>
      <c r="K57" s="95"/>
      <c r="L57" s="96" t="s">
        <v>33</v>
      </c>
      <c r="M57" s="97"/>
    </row>
    <row r="59" spans="1:13" x14ac:dyDescent="0.15">
      <c r="K59" s="98"/>
      <c r="L59" s="98"/>
    </row>
  </sheetData>
  <mergeCells count="3">
    <mergeCell ref="E6:H6"/>
    <mergeCell ref="I6:L6"/>
    <mergeCell ref="A49:L49"/>
  </mergeCells>
  <phoneticPr fontId="2"/>
  <hyperlinks>
    <hyperlink ref="L57" r:id="rId1"/>
  </hyperlinks>
  <printOptions horizontalCentered="1"/>
  <pageMargins left="0.70866141732283472" right="0.59055118110236227" top="0.6692913385826772" bottom="0.19685039370078741" header="0.51181102362204722" footer="0.31496062992125984"/>
  <pageSetup paperSize="9" fitToWidth="0" fitToHeight="0" orientation="portrait" r:id="rId2"/>
  <headerFooter alignWithMargins="0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24年1月</vt:lpstr>
      <vt:lpstr>4月</vt:lpstr>
      <vt:lpstr>7月</vt:lpstr>
      <vt:lpstr>10月</vt:lpstr>
      <vt:lpstr>'10月'!Print_Area</vt:lpstr>
      <vt:lpstr>'24年1月'!Print_Area</vt:lpstr>
      <vt:lpstr>'4月'!Print_Area</vt:lpstr>
      <vt:lpstr>'7月'!Print_Area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2012-10-03T05:53:43Z</cp:lastPrinted>
  <dcterms:created xsi:type="dcterms:W3CDTF">2012-07-23T06:26:03Z</dcterms:created>
  <dcterms:modified xsi:type="dcterms:W3CDTF">2017-05-16T00:08:10Z</dcterms:modified>
</cp:coreProperties>
</file>